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-15" yWindow="105" windowWidth="19230" windowHeight="5865" tabRatio="747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45621"/>
</workbook>
</file>

<file path=xl/calcChain.xml><?xml version="1.0" encoding="utf-8"?>
<calcChain xmlns="http://schemas.openxmlformats.org/spreadsheetml/2006/main">
  <c r="O99" i="4" l="1"/>
  <c r="P99" i="4"/>
  <c r="O56" i="4"/>
  <c r="P56" i="4"/>
  <c r="O57" i="4"/>
  <c r="P57" i="4"/>
  <c r="D49" i="9" l="1"/>
  <c r="E47" i="9" l="1"/>
  <c r="F47" i="9"/>
  <c r="G47" i="9"/>
  <c r="H47" i="9"/>
  <c r="E48" i="9"/>
  <c r="F48" i="9"/>
  <c r="G48" i="9"/>
  <c r="H48" i="9"/>
  <c r="E49" i="9"/>
  <c r="F49" i="9"/>
  <c r="G49" i="9"/>
  <c r="H49" i="9"/>
  <c r="D48" i="9"/>
  <c r="D47" i="9"/>
  <c r="E71" i="9" l="1"/>
  <c r="J99" i="4" l="1"/>
  <c r="K99" i="4"/>
  <c r="L99" i="4"/>
  <c r="M99" i="4"/>
  <c r="N99" i="4"/>
  <c r="J56" i="4"/>
  <c r="K56" i="4"/>
  <c r="L56" i="4"/>
  <c r="M56" i="4"/>
  <c r="N56" i="4"/>
  <c r="J57" i="4"/>
  <c r="K57" i="4"/>
  <c r="L57" i="4"/>
  <c r="M57" i="4"/>
  <c r="N57" i="4"/>
  <c r="I57" i="4"/>
  <c r="I56" i="4"/>
  <c r="C56" i="4" l="1"/>
  <c r="E70" i="9" l="1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K15" i="4" l="1"/>
  <c r="K14" i="4"/>
  <c r="K13" i="4"/>
  <c r="K12" i="4"/>
  <c r="K16" i="4"/>
  <c r="I99" i="4" l="1"/>
  <c r="H99" i="4"/>
  <c r="G99" i="4"/>
  <c r="F99" i="4"/>
  <c r="E99" i="4"/>
  <c r="D99" i="4"/>
  <c r="C99" i="4"/>
  <c r="G57" i="4" l="1"/>
  <c r="H57" i="4"/>
  <c r="D57" i="4"/>
  <c r="E57" i="4"/>
  <c r="F57" i="4"/>
  <c r="C57" i="4"/>
  <c r="G56" i="4"/>
  <c r="H56" i="4"/>
  <c r="F56" i="4"/>
  <c r="E56" i="4"/>
  <c r="D56" i="4"/>
  <c r="N238" i="13" l="1"/>
  <c r="P149" i="14" l="1"/>
  <c r="P103" i="10" l="1"/>
  <c r="D15" i="9"/>
  <c r="C15" i="9"/>
  <c r="I75" i="9" l="1"/>
  <c r="P23" i="8"/>
  <c r="M167" i="4" l="1"/>
  <c r="G120" i="4" l="1"/>
  <c r="G119" i="4"/>
  <c r="G118" i="4"/>
  <c r="G117" i="4"/>
  <c r="G116" i="4"/>
  <c r="G115" i="4"/>
  <c r="G110" i="4"/>
  <c r="G109" i="4"/>
  <c r="G108" i="4"/>
  <c r="G107" i="4"/>
  <c r="G106" i="4"/>
  <c r="G105" i="4"/>
  <c r="K27" i="4"/>
  <c r="K26" i="4"/>
  <c r="K25" i="4"/>
  <c r="K24" i="4"/>
  <c r="K23" i="4"/>
  <c r="K22" i="4"/>
  <c r="K17" i="4"/>
  <c r="P138" i="3" l="1"/>
</calcChain>
</file>

<file path=xl/sharedStrings.xml><?xml version="1.0" encoding="utf-8"?>
<sst xmlns="http://schemas.openxmlformats.org/spreadsheetml/2006/main" count="405" uniqueCount="219">
  <si>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</si>
  <si>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</si>
  <si>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</si>
  <si>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</si>
  <si>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</si>
  <si>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</si>
  <si>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</si>
  <si>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</si>
  <si>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</si>
  <si>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</si>
  <si>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</si>
  <si>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</si>
  <si>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</si>
  <si>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</si>
  <si>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</si>
  <si>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</si>
  <si>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Financiera.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</si>
  <si>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</si>
  <si>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</si>
  <si>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</si>
  <si>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</si>
  <si>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</si>
  <si>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</si>
  <si>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</si>
  <si>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</si>
  <si>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</si>
  <si>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</si>
  <si>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</si>
  <si>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</si>
  <si>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</si>
  <si>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</si>
  <si>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</si>
  <si>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</si>
  <si>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</si>
  <si>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</si>
  <si>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</si>
  <si>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</si>
  <si>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</si>
  <si>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</si>
  <si>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</si>
  <si>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</si>
  <si>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</si>
  <si>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</si>
  <si>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</si>
  <si>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</si>
  <si>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Contexto</t>
  </si>
  <si>
    <t>Número Total de Suscriptores</t>
  </si>
  <si>
    <t>Número de Suscriptores que paga en efectivo*</t>
  </si>
  <si>
    <t>Monto Total Facturado de SSP***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</si>
  <si>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</si>
  <si>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</si>
  <si>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</si>
  <si>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</si>
  <si>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</si>
  <si>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</si>
  <si>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</si>
  <si>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</si>
  <si>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</si>
  <si>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DINERO DESTINADO - 2014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</si>
  <si>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</si>
  <si>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</si>
  <si>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</si>
  <si>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</si>
  <si>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</si>
  <si>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</si>
  <si>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</si>
  <si>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</si>
  <si>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</si>
  <si>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</si>
  <si>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</si>
  <si>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</si>
  <si>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</si>
  <si>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</si>
  <si>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</si>
  <si>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Fuente: Global Findex. Cálculos Asobancaria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</si>
  <si>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</si>
  <si>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</si>
  <si>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</si>
  <si>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</si>
  <si>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</si>
  <si>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</si>
  <si>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</si>
  <si>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</si>
  <si>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</si>
  <si>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</si>
  <si>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</si>
  <si>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</si>
  <si>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</si>
  <si>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</si>
  <si>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</si>
  <si>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</si>
  <si>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</si>
  <si>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</si>
  <si>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</si>
  <si>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</si>
  <si>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</si>
  <si>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</si>
  <si>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</si>
  <si>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</si>
  <si>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</si>
  <si>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</si>
  <si>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</si>
  <si>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</si>
  <si>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</si>
  <si>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</si>
  <si>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</si>
  <si>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</si>
  <si>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</si>
  <si>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</si>
  <si>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</si>
  <si>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</si>
  <si>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</si>
  <si>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</si>
  <si>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</si>
  <si>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</si>
  <si>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</si>
  <si>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</si>
  <si>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</si>
  <si>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</si>
  <si>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</si>
  <si>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</si>
  <si>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</si>
  <si>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</si>
  <si>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</si>
  <si>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</si>
  <si>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</si>
  <si>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</si>
  <si>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</si>
  <si>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</si>
  <si>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</si>
  <si>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</si>
  <si>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</si>
  <si>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</si>
  <si>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</si>
  <si>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</si>
  <si>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</si>
  <si>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</si>
  <si>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</si>
  <si>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</si>
  <si>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</si>
  <si>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</si>
  <si>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</si>
  <si>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</si>
  <si>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</si>
  <si>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</si>
  <si>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</si>
  <si>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</si>
  <si>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</si>
  <si>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</si>
  <si>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</si>
  <si>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</si>
  <si>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</si>
  <si>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</si>
  <si>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</si>
  <si>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</si>
  <si>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</si>
  <si>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</si>
  <si>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</si>
  <si>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</si>
  <si>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</si>
  <si>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</si>
  <si>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</si>
  <si>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</si>
  <si>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</si>
  <si>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</si>
  <si>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</si>
  <si>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</si>
  <si>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</si>
  <si>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Fuente: CIFIN. Cálculos Asobancaria &amp; Banca de las Oportunidades.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</si>
  <si>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</si>
  <si>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</si>
  <si>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Número</t>
  </si>
  <si>
    <t>No. Compra Nal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</si>
  <si>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</si>
  <si>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</si>
  <si>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</si>
  <si>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</si>
  <si>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</si>
  <si>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</si>
  <si>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Concepto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</si>
  <si>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</si>
  <si>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</si>
  <si>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</si>
  <si>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</si>
  <si>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</si>
  <si>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</si>
  <si>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</si>
  <si>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</si>
  <si>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</si>
  <si>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</si>
  <si>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</si>
  <si>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</si>
  <si>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</si>
  <si>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</si>
  <si>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</si>
  <si>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</si>
  <si>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</si>
  <si>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</si>
  <si>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</si>
  <si>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</si>
  <si>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</si>
  <si>
    <t>TRANSFERENCIAS Y PAGOS ELECTRÓNICOS</t>
  </si>
  <si>
    <t xml:space="preserve">Evolución ACH
</t>
  </si>
  <si>
    <t>dic-07</t>
  </si>
  <si>
    <t>dic-08</t>
  </si>
  <si>
    <t>Fuente: ACH Colombia</t>
  </si>
  <si>
    <t>Comercios con PSE</t>
  </si>
  <si>
    <t>* Datos en millones.</t>
  </si>
  <si>
    <t>Transacciones*</t>
  </si>
  <si>
    <t>ene-16</t>
  </si>
  <si>
    <t>feb-16</t>
  </si>
  <si>
    <t>mar-16</t>
  </si>
  <si>
    <t>abr-16</t>
  </si>
  <si>
    <t>may-16</t>
  </si>
  <si>
    <t>No. Compra TC Nal+Ext</t>
  </si>
  <si>
    <t>Uso (Compra TC Nal+Ext)</t>
  </si>
  <si>
    <t>jun-16</t>
  </si>
  <si>
    <t>jul-16</t>
  </si>
  <si>
    <t>Fecha de actualización: 01/11/2016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</si>
</sst>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1"/>
      <color theme="0"/>
      <name val="Calibri"/>
      <family val="2"/>
      <scheme val="minor"/>
    </font>
    <font>
      <sz val="8.5"/>
      <color theme="3"/>
      <name val="Helvetica 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Helvetica 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0"/>
      </left>
      <right/>
      <top style="thin">
        <color theme="3"/>
      </top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64" fontId="0" fillId="0" borderId="0" xfId="0" applyNumberFormat="1"/>
    <xf numFmtId="49" fontId="11" fillId="2" borderId="18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3" borderId="5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5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6" xfId="0" applyNumberFormat="1" applyFont="1" applyFill="1" applyBorder="1" applyAlignment="1">
      <alignment horizontal="center" wrapText="1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47" xfId="0" applyNumberFormat="1" applyFont="1" applyFill="1" applyBorder="1" applyAlignment="1">
      <alignment horizontal="center" wrapText="1"/>
    </xf>
    <xf numFmtId="49" fontId="9" fillId="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vertical="center"/>
    </xf>
    <xf numFmtId="17" fontId="15" fillId="3" borderId="5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vertical="center"/>
    </xf>
    <xf numFmtId="166" fontId="8" fillId="0" borderId="11" xfId="2" applyNumberFormat="1" applyFont="1" applyFill="1" applyBorder="1" applyAlignment="1">
      <alignment vertical="center"/>
    </xf>
    <xf numFmtId="166" fontId="8" fillId="3" borderId="11" xfId="2" applyNumberFormat="1" applyFont="1" applyFill="1" applyBorder="1" applyAlignment="1">
      <alignment vertical="center"/>
    </xf>
    <xf numFmtId="166" fontId="8" fillId="3" borderId="12" xfId="2" applyNumberFormat="1" applyFont="1" applyFill="1" applyBorder="1" applyAlignment="1">
      <alignment vertical="center"/>
    </xf>
    <xf numFmtId="1" fontId="28" fillId="5" borderId="0" xfId="0" applyNumberFormat="1" applyFont="1" applyFill="1"/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43" fontId="18" fillId="0" borderId="0" xfId="0" applyNumberFormat="1" applyFont="1"/>
    <xf numFmtId="0" fontId="8" fillId="3" borderId="49" xfId="0" applyFont="1" applyFill="1" applyBorder="1" applyAlignment="1">
      <alignment horizontal="left" vertical="center" indent="1"/>
    </xf>
    <xf numFmtId="43" fontId="29" fillId="3" borderId="49" xfId="5" applyNumberFormat="1" applyFont="1" applyFill="1" applyBorder="1" applyAlignment="1">
      <alignment vertical="center"/>
    </xf>
    <xf numFmtId="43" fontId="29" fillId="3" borderId="48" xfId="5" applyNumberFormat="1" applyFont="1" applyFill="1" applyBorder="1" applyAlignment="1">
      <alignment vertical="center"/>
    </xf>
    <xf numFmtId="0" fontId="8" fillId="0" borderId="49" xfId="0" applyFont="1" applyFill="1" applyBorder="1" applyAlignment="1">
      <alignment horizontal="left" vertical="center" indent="1"/>
    </xf>
    <xf numFmtId="168" fontId="29" fillId="0" borderId="49" xfId="5" applyNumberFormat="1" applyFont="1" applyFill="1" applyBorder="1" applyAlignment="1">
      <alignment vertical="center"/>
    </xf>
    <xf numFmtId="168" fontId="29" fillId="0" borderId="48" xfId="5" applyNumberFormat="1" applyFont="1" applyFill="1" applyBorder="1" applyAlignment="1">
      <alignment vertical="center"/>
    </xf>
    <xf numFmtId="43" fontId="29" fillId="3" borderId="50" xfId="5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vertical="center"/>
    </xf>
    <xf numFmtId="10" fontId="30" fillId="0" borderId="0" xfId="2" applyNumberFormat="1" applyFont="1" applyFill="1"/>
    <xf numFmtId="10" fontId="8" fillId="3" borderId="2" xfId="2" applyNumberFormat="1" applyFont="1" applyFill="1" applyBorder="1" applyAlignment="1">
      <alignment vertical="center"/>
    </xf>
    <xf numFmtId="10" fontId="8" fillId="3" borderId="4" xfId="2" applyNumberFormat="1" applyFont="1" applyFill="1" applyBorder="1" applyAlignment="1">
      <alignment vertical="center"/>
    </xf>
    <xf numFmtId="10" fontId="8" fillId="0" borderId="5" xfId="2" applyNumberFormat="1" applyFont="1" applyFill="1" applyBorder="1" applyAlignment="1">
      <alignment vertical="center"/>
    </xf>
    <xf numFmtId="10" fontId="8" fillId="0" borderId="6" xfId="2" applyNumberFormat="1" applyFont="1" applyFill="1" applyBorder="1" applyAlignment="1">
      <alignment vertical="center"/>
    </xf>
    <xf numFmtId="10" fontId="8" fillId="3" borderId="5" xfId="2" applyNumberFormat="1" applyFont="1" applyFill="1" applyBorder="1" applyAlignment="1">
      <alignment vertical="center"/>
    </xf>
    <xf numFmtId="10" fontId="8" fillId="3" borderId="6" xfId="2" applyNumberFormat="1" applyFont="1" applyFill="1" applyBorder="1" applyAlignment="1">
      <alignment vertical="center"/>
    </xf>
    <xf numFmtId="10" fontId="8" fillId="0" borderId="7" xfId="2" applyNumberFormat="1" applyFont="1" applyFill="1" applyBorder="1" applyAlignment="1">
      <alignment vertical="center"/>
    </xf>
    <xf numFmtId="10" fontId="8" fillId="0" borderId="9" xfId="2" applyNumberFormat="1" applyFont="1" applyFill="1" applyBorder="1" applyAlignment="1">
      <alignment vertical="center"/>
    </xf>
    <xf numFmtId="165" fontId="11" fillId="2" borderId="41" xfId="0" applyNumberFormat="1" applyFont="1" applyFill="1" applyBorder="1" applyAlignment="1">
      <alignment vertical="center"/>
    </xf>
    <xf numFmtId="165" fontId="11" fillId="2" borderId="42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5" borderId="0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65" fontId="11" fillId="2" borderId="51" xfId="0" applyNumberFormat="1" applyFont="1" applyFill="1" applyBorder="1" applyAlignment="1">
      <alignment vertical="center"/>
    </xf>
    <xf numFmtId="165" fontId="11" fillId="2" borderId="52" xfId="0" applyNumberFormat="1" applyFont="1" applyFill="1" applyBorder="1" applyAlignment="1">
      <alignment vertical="center"/>
    </xf>
    <xf numFmtId="17" fontId="8" fillId="3" borderId="53" xfId="0" applyNumberFormat="1" applyFont="1" applyFill="1" applyBorder="1" applyAlignment="1">
      <alignment horizontal="center" vertical="center"/>
    </xf>
    <xf numFmtId="10" fontId="8" fillId="3" borderId="54" xfId="2" applyNumberFormat="1" applyFont="1" applyFill="1" applyBorder="1" applyAlignment="1">
      <alignment vertical="center"/>
    </xf>
    <xf numFmtId="10" fontId="8" fillId="3" borderId="55" xfId="2" applyNumberFormat="1" applyFont="1" applyFill="1" applyBorder="1" applyAlignment="1">
      <alignment vertical="center"/>
    </xf>
    <xf numFmtId="10" fontId="8" fillId="3" borderId="56" xfId="2" applyNumberFormat="1" applyFont="1" applyFill="1" applyBorder="1" applyAlignment="1">
      <alignment horizontal="center" vertical="center"/>
    </xf>
    <xf numFmtId="17" fontId="8" fillId="5" borderId="57" xfId="0" applyNumberFormat="1" applyFont="1" applyFill="1" applyBorder="1" applyAlignment="1">
      <alignment horizontal="center" vertical="center"/>
    </xf>
    <xf numFmtId="10" fontId="8" fillId="0" borderId="58" xfId="2" applyNumberFormat="1" applyFont="1" applyFill="1" applyBorder="1" applyAlignment="1">
      <alignment horizontal="center" vertical="center"/>
    </xf>
    <xf numFmtId="17" fontId="8" fillId="3" borderId="57" xfId="0" applyNumberFormat="1" applyFont="1" applyFill="1" applyBorder="1" applyAlignment="1">
      <alignment horizontal="center" vertical="center"/>
    </xf>
    <xf numFmtId="10" fontId="8" fillId="3" borderId="58" xfId="2" applyNumberFormat="1" applyFont="1" applyFill="1" applyBorder="1" applyAlignment="1">
      <alignment horizontal="center" vertical="center"/>
    </xf>
    <xf numFmtId="17" fontId="8" fillId="5" borderId="59" xfId="0" applyNumberFormat="1" applyFont="1" applyFill="1" applyBorder="1" applyAlignment="1">
      <alignment horizontal="center" vertical="center"/>
    </xf>
    <xf numFmtId="10" fontId="8" fillId="0" borderId="60" xfId="2" applyNumberFormat="1" applyFont="1" applyFill="1" applyBorder="1" applyAlignment="1">
      <alignment vertical="center"/>
    </xf>
    <xf numFmtId="10" fontId="8" fillId="0" borderId="61" xfId="2" applyNumberFormat="1" applyFont="1" applyFill="1" applyBorder="1" applyAlignment="1">
      <alignment vertical="center"/>
    </xf>
    <xf numFmtId="10" fontId="8" fillId="0" borderId="62" xfId="2" applyNumberFormat="1" applyFont="1" applyFill="1" applyBorder="1" applyAlignment="1">
      <alignment horizontal="center" vertical="center"/>
    </xf>
    <xf numFmtId="0" fontId="31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31" fillId="0" borderId="0" xfId="0" applyFont="1" applyFill="1"/>
    <xf numFmtId="17" fontId="8" fillId="3" borderId="6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2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11" fillId="2" borderId="38" xfId="0" applyNumberFormat="1" applyFont="1" applyFill="1" applyBorder="1" applyAlignment="1">
      <alignment horizontal="center" vertical="center"/>
    </xf>
    <xf numFmtId="1" fontId="11" fillId="2" borderId="29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0" fontId="8" fillId="3" borderId="54" xfId="2" applyNumberFormat="1" applyFont="1" applyFill="1" applyBorder="1" applyAlignment="1">
      <alignment horizontal="center" vertical="center"/>
    </xf>
    <xf numFmtId="10" fontId="8" fillId="3" borderId="55" xfId="2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0" fontId="8" fillId="0" borderId="60" xfId="2" applyNumberFormat="1" applyFont="1" applyFill="1" applyBorder="1" applyAlignment="1">
      <alignment horizontal="center" vertical="center"/>
    </xf>
    <xf numFmtId="10" fontId="8" fillId="0" borderId="61" xfId="2" applyNumberFormat="1" applyFont="1" applyFill="1" applyBorder="1" applyAlignment="1">
      <alignment horizontal="center" vertical="center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5" fontId="11" fillId="2" borderId="41" xfId="0" applyNumberFormat="1" applyFont="1" applyFill="1" applyBorder="1" applyAlignment="1">
      <alignment horizontal="center" vertical="center"/>
    </xf>
    <xf numFmtId="165" fontId="11" fillId="2" borderId="42" xfId="0" applyNumberFormat="1" applyFont="1" applyFill="1" applyBorder="1" applyAlignment="1">
      <alignment horizontal="center" vertical="center"/>
    </xf>
    <xf numFmtId="165" fontId="11" fillId="2" borderId="51" xfId="0" applyNumberFormat="1" applyFont="1" applyFill="1" applyBorder="1" applyAlignment="1">
      <alignment horizontal="center" vertical="center"/>
    </xf>
    <xf numFmtId="165" fontId="11" fillId="2" borderId="52" xfId="0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1" fontId="7" fillId="2" borderId="23" xfId="0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3" fontId="8" fillId="3" borderId="60" xfId="1" applyNumberFormat="1" applyFont="1" applyFill="1" applyBorder="1" applyAlignment="1">
      <alignment horizontal="center" vertical="center"/>
    </xf>
    <xf numFmtId="3" fontId="8" fillId="3" borderId="61" xfId="1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3" fontId="8" fillId="3" borderId="5" xfId="1" applyNumberFormat="1" applyFont="1" applyFill="1" applyBorder="1" applyAlignment="1">
      <alignment horizontal="center" vertical="center"/>
    </xf>
    <xf numFmtId="3" fontId="8" fillId="3" borderId="6" xfId="1" applyNumberFormat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>
      <alignment horizontal="center" vertical="center"/>
    </xf>
    <xf numFmtId="3" fontId="8" fillId="0" borderId="6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>
      <alignment horizontal="center" vertical="center"/>
    </xf>
    <xf numFmtId="3" fontId="8" fillId="3" borderId="2" xfId="1" applyNumberFormat="1" applyFont="1" applyFill="1" applyBorder="1" applyAlignment="1">
      <alignment horizontal="center" vertical="center"/>
    </xf>
    <xf numFmtId="3" fontId="8" fillId="3" borderId="4" xfId="1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10" fontId="32" fillId="0" borderId="0" xfId="2" applyNumberFormat="1" applyFont="1" applyFill="1" applyBorder="1" applyAlignment="1">
      <alignment horizontal="center" vertical="center" wrapText="1"/>
    </xf>
    <xf numFmtId="10" fontId="32" fillId="0" borderId="0" xfId="2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/>
    </xf>
  </cellXfs>
  <cellStyles count="6">
    <cellStyle name="Hipervínculo" xfId="4" builtinId="8"/>
    <cellStyle name="Millares" xfId="5" builtinId="3"/>
    <cellStyle name="Millares 11 3 2" xf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3"/>
              <c:layout>
                <c:manualLayout>
                  <c:x val="0"/>
                  <c:y val="-4.379563721885825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(Datos_Macro!$B$42:$B$49,Datos_Macro!$B$51:$B$90,Datos_Macro!$B$92:$B$131,Datos_Macro!$B$133:$B$138)</c:f>
              <c:numCache>
                <c:formatCode>mmm\-yy</c:formatCode>
                <c:ptCount val="94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</c:numCache>
            </c:numRef>
          </c:cat>
          <c:val>
            <c:numRef>
              <c:f>(Datos_Macro!$C$42:$C$49,Datos_Macro!$C$51:$C$90,Datos_Macro!$C$92:$C$131,Datos_Macro!$C$133:$C$138)</c:f>
              <c:numCache>
                <c:formatCode>0.00%</c:formatCode>
                <c:ptCount val="94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  <c:pt idx="92">
                  <c:v>0.50729999999999997</c:v>
                </c:pt>
                <c:pt idx="93">
                  <c:v>0.51239999999999997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76832"/>
        <c:axId val="81227776"/>
      </c:lineChart>
      <c:dateAx>
        <c:axId val="81176832"/>
        <c:scaling>
          <c:orientation val="minMax"/>
          <c:max val="42522"/>
          <c:min val="3430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81227776"/>
        <c:crosses val="autoZero"/>
        <c:auto val="1"/>
        <c:lblOffset val="100"/>
        <c:baseTimeUnit val="months"/>
      </c:dateAx>
      <c:valAx>
        <c:axId val="81227776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117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Datos_RP!$C$44:$I$44</c:f>
              <c:numCache>
                <c:formatCode>[$-C0A]mmm\-yy;@</c:formatCode>
                <c:ptCount val="7"/>
                <c:pt idx="0">
                  <c:v>40513</c:v>
                </c:pt>
                <c:pt idx="1">
                  <c:v>40878</c:v>
                </c:pt>
                <c:pt idx="2">
                  <c:v>41244</c:v>
                </c:pt>
                <c:pt idx="3">
                  <c:v>41609</c:v>
                </c:pt>
                <c:pt idx="4">
                  <c:v>41974</c:v>
                </c:pt>
                <c:pt idx="5">
                  <c:v>42339</c:v>
                </c:pt>
                <c:pt idx="6">
                  <c:v>42491</c:v>
                </c:pt>
              </c:numCache>
            </c:numRef>
          </c:cat>
          <c:val>
            <c:numRef>
              <c:f>Datos_RP!$C$49:$I$49</c:f>
              <c:numCache>
                <c:formatCode>0.00%</c:formatCode>
                <c:ptCount val="7"/>
                <c:pt idx="0">
                  <c:v>1.3638099182258652E-2</c:v>
                </c:pt>
                <c:pt idx="1">
                  <c:v>2.2332143860339403E-2</c:v>
                </c:pt>
                <c:pt idx="2">
                  <c:v>5.5107601149263462E-2</c:v>
                </c:pt>
                <c:pt idx="3">
                  <c:v>0.12302766945852477</c:v>
                </c:pt>
                <c:pt idx="4">
                  <c:v>0.18669567662725886</c:v>
                </c:pt>
                <c:pt idx="5">
                  <c:v>0.22414270793812019</c:v>
                </c:pt>
                <c:pt idx="6">
                  <c:v>0.2271352301402825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81638528"/>
        <c:axId val="81640064"/>
      </c:barChart>
      <c:catAx>
        <c:axId val="81638528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81640064"/>
        <c:crosses val="autoZero"/>
        <c:auto val="0"/>
        <c:lblAlgn val="ctr"/>
        <c:lblOffset val="100"/>
        <c:noMultiLvlLbl val="1"/>
      </c:catAx>
      <c:valAx>
        <c:axId val="81640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1638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438794573614146E-2"/>
          <c:y val="0.19187466449683543"/>
          <c:w val="0.89883020653501067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</c:dPt>
          <c:dPt>
            <c:idx val="13"/>
            <c:bubble3D val="0"/>
            <c:spPr>
              <a:ln>
                <a:solidFill>
                  <a:srgbClr val="FFC000"/>
                </a:solidFill>
              </a:ln>
            </c:spPr>
          </c:dPt>
          <c:dPt>
            <c:idx val="14"/>
            <c:bubble3D val="0"/>
            <c:spPr>
              <a:ln>
                <a:solidFill>
                  <a:srgbClr val="FFC000"/>
                </a:solidFill>
              </a:ln>
            </c:spPr>
          </c:dPt>
          <c:cat>
            <c:numRef>
              <c:f>(Datos_RP!$B$55:$B$66,Datos_RP!$B$68:$B$70)</c:f>
              <c:numCache>
                <c:formatCode>mmm\-yy</c:formatCode>
                <c:ptCount val="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</c:numCache>
            </c:numRef>
          </c:cat>
          <c:val>
            <c:numRef>
              <c:f>(Datos_RP!$F$55:$F$66,Datos_RP!$F$68:$F$70)</c:f>
              <c:numCache>
                <c:formatCode>0</c:formatCode>
                <c:ptCount val="15"/>
                <c:pt idx="0">
                  <c:v>0.31595879418572537</c:v>
                </c:pt>
                <c:pt idx="1">
                  <c:v>0.31595879418572537</c:v>
                </c:pt>
                <c:pt idx="2">
                  <c:v>0.31595879418572537</c:v>
                </c:pt>
                <c:pt idx="3">
                  <c:v>0.31595879418572537</c:v>
                </c:pt>
                <c:pt idx="4">
                  <c:v>0.31595879418572537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0.34976254395694101</c:v>
                </c:pt>
                <c:pt idx="13">
                  <c:v>0.34976254395694101</c:v>
                </c:pt>
                <c:pt idx="14">
                  <c:v>0.3497625439569409</c:v>
                </c:pt>
              </c:numCache>
            </c:numRef>
          </c:val>
          <c:smooth val="0"/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(Datos_RP!$B$55:$B$66,Datos_RP!$B$68:$B$70)</c:f>
              <c:numCache>
                <c:formatCode>mmm\-yy</c:formatCode>
                <c:ptCount val="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</c:numCache>
            </c:numRef>
          </c:cat>
          <c:val>
            <c:numRef>
              <c:f>(Datos_RP!$E$55:$E$66,Datos_RP!$E$68:$E$70)</c:f>
              <c:numCache>
                <c:formatCode>0.0%</c:formatCode>
                <c:ptCount val="15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0.34614310144062838</c:v>
                </c:pt>
                <c:pt idx="13">
                  <c:v>0.32961411726106293</c:v>
                </c:pt>
                <c:pt idx="14">
                  <c:v>0.36906281270000563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04704"/>
        <c:axId val="82106240"/>
      </c:lineChart>
      <c:dateAx>
        <c:axId val="82104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82106240"/>
        <c:crosses val="autoZero"/>
        <c:auto val="1"/>
        <c:lblOffset val="100"/>
        <c:baseTimeUnit val="months"/>
      </c:dateAx>
      <c:valAx>
        <c:axId val="82106240"/>
        <c:scaling>
          <c:orientation val="minMax"/>
          <c:max val="0.4"/>
          <c:min val="0.2400000000000000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104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Datos_PE!$B$46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(Datos_PE!$C$41:$I$41,Datos_PE!$P$41)</c:f>
              <c:strCache>
                <c:ptCount val="8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jul-16</c:v>
                </c:pt>
              </c:strCache>
            </c:strRef>
          </c:cat>
          <c:val>
            <c:numRef>
              <c:f>(Datos_PE!$C$46:$I$46,Datos_PE!$P$46)</c:f>
              <c:numCache>
                <c:formatCode>_("$"\ * #,##0_);_("$"\ * \(#,##0\);_("$"\ * "-"??_);_(@_)</c:formatCode>
                <c:ptCount val="8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  <c:pt idx="7">
                  <c:v>197537.19738846552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82820480"/>
        <c:axId val="82822272"/>
      </c:barChart>
      <c:catAx>
        <c:axId val="82820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2822272"/>
        <c:crosses val="autoZero"/>
        <c:auto val="1"/>
        <c:lblAlgn val="ctr"/>
        <c:lblOffset val="100"/>
        <c:noMultiLvlLbl val="0"/>
      </c:catAx>
      <c:valAx>
        <c:axId val="828222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820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Datos_PE!$F$12:$F$17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Datos_PE!$K$12:$K$17</c:f>
              <c:numCache>
                <c:formatCode>0.00%</c:formatCode>
                <c:ptCount val="6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0.11214234817141366</c:v>
                </c:pt>
                <c:pt idx="5">
                  <c:v>0.12023114617360932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82839040"/>
        <c:axId val="82840576"/>
      </c:barChart>
      <c:catAx>
        <c:axId val="828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40576"/>
        <c:crosses val="autoZero"/>
        <c:auto val="1"/>
        <c:lblAlgn val="ctr"/>
        <c:lblOffset val="100"/>
        <c:noMultiLvlLbl val="0"/>
      </c:catAx>
      <c:valAx>
        <c:axId val="8284057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839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Datos_PE!$K$21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Datos_PE!$F$22:$F$27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Datos_PE!$K$22:$K$27</c:f>
              <c:numCache>
                <c:formatCode>0.00%</c:formatCode>
                <c:ptCount val="6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3.2291250150557657E-2</c:v>
                </c:pt>
                <c:pt idx="5">
                  <c:v>3.5093069730609848E-2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82856960"/>
        <c:axId val="82858752"/>
      </c:barChart>
      <c:catAx>
        <c:axId val="828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58752"/>
        <c:crosses val="autoZero"/>
        <c:auto val="1"/>
        <c:lblAlgn val="ctr"/>
        <c:lblOffset val="100"/>
        <c:noMultiLvlLbl val="0"/>
      </c:catAx>
      <c:valAx>
        <c:axId val="8285875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856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4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Datos_PE!$B$90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(Datos_PE!$C$89:$I$89,Datos_PE!$P$89)</c:f>
              <c:strCache>
                <c:ptCount val="8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jul-16</c:v>
                </c:pt>
              </c:strCache>
            </c:strRef>
          </c:cat>
          <c:val>
            <c:numRef>
              <c:f>(Datos_PE!$C$90:$I$90,Datos_PE!$P$90)</c:f>
              <c:numCache>
                <c:formatCode>_("$"\ * #,##0_);_("$"\ * \(#,##0\);_("$"\ * "-"??_);_(@_)</c:formatCode>
                <c:ptCount val="8"/>
                <c:pt idx="0">
                  <c:v>111368.82085245843</c:v>
                </c:pt>
                <c:pt idx="1">
                  <c:v>116022.80995429467</c:v>
                </c:pt>
                <c:pt idx="2">
                  <c:v>121302.37571481289</c:v>
                </c:pt>
                <c:pt idx="3">
                  <c:v>122425.66262183762</c:v>
                </c:pt>
                <c:pt idx="4">
                  <c:v>126626.16103846785</c:v>
                </c:pt>
                <c:pt idx="5">
                  <c:v>129584.95841004579</c:v>
                </c:pt>
                <c:pt idx="6">
                  <c:v>137405.76426792447</c:v>
                </c:pt>
                <c:pt idx="7">
                  <c:v>126843.31092590849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82875136"/>
        <c:axId val="82876672"/>
      </c:barChart>
      <c:catAx>
        <c:axId val="82875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2876672"/>
        <c:crosses val="autoZero"/>
        <c:auto val="1"/>
        <c:lblAlgn val="ctr"/>
        <c:lblOffset val="100"/>
        <c:noMultiLvlLbl val="0"/>
      </c:catAx>
      <c:valAx>
        <c:axId val="82876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875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Datos_PE!$G$104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Datos_PE!$B$105:$B$110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Datos_PE!$G$105:$G$110</c:f>
              <c:numCache>
                <c:formatCode>0.00%</c:formatCode>
                <c:ptCount val="6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6.7553662510596732E-2</c:v>
                </c:pt>
                <c:pt idx="4">
                  <c:v>7.795069072346357E-2</c:v>
                </c:pt>
                <c:pt idx="5">
                  <c:v>8.7585888089463076E-2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82889344"/>
        <c:axId val="82891136"/>
      </c:barChart>
      <c:catAx>
        <c:axId val="828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91136"/>
        <c:crosses val="autoZero"/>
        <c:auto val="1"/>
        <c:lblAlgn val="ctr"/>
        <c:lblOffset val="100"/>
        <c:noMultiLvlLbl val="0"/>
      </c:catAx>
      <c:valAx>
        <c:axId val="8289113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889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7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Datos_PE!$G$114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Datos_PE!$B$115:$B$120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Datos_PE!$G$115:$G$120</c:f>
              <c:numCache>
                <c:formatCode>0.00%</c:formatCode>
                <c:ptCount val="6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0.49823086463660848</c:v>
                </c:pt>
                <c:pt idx="5">
                  <c:v>0.51580098728954971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83435904"/>
        <c:axId val="83437440"/>
      </c:barChart>
      <c:catAx>
        <c:axId val="8343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437440"/>
        <c:crosses val="autoZero"/>
        <c:auto val="1"/>
        <c:lblAlgn val="ctr"/>
        <c:lblOffset val="100"/>
        <c:noMultiLvlLbl val="0"/>
      </c:catAx>
      <c:valAx>
        <c:axId val="834374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435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Datos_PE!$I$62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1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(Datos_PE!$B$63,Datos_PE!$B$65,Datos_PE!$B$66,Datos_PE!$B$68,Datos_PE!$B$73,Datos_PE!$B$77,Datos_PE!$B$80,Datos_PE!$B$81)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(Datos_PE!$I$63,Datos_PE!$I$65,Datos_PE!$I$66,Datos_PE!$I$68,Datos_PE!$I$73,Datos_PE!$I$77,Datos_PE!$I$80,Datos_PE!$I$81)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</c:ser>
        <c:ser>
          <c:idx val="1"/>
          <c:order val="1"/>
          <c:tx>
            <c:strRef>
              <c:f>Datos_PE!$J$62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(Datos_PE!$B$63,Datos_PE!$B$65,Datos_PE!$B$66,Datos_PE!$B$68,Datos_PE!$B$73,Datos_PE!$B$77,Datos_PE!$B$80,Datos_PE!$B$81)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(Datos_PE!$J$63,Datos_PE!$J$65,Datos_PE!$J$66,Datos_PE!$J$68,Datos_PE!$J$73,Datos_PE!$J$77,Datos_PE!$J$80,Datos_PE!$J$81)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47168"/>
        <c:axId val="83453056"/>
      </c:barChart>
      <c:catAx>
        <c:axId val="83447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83453056"/>
        <c:crosses val="autoZero"/>
        <c:auto val="1"/>
        <c:lblAlgn val="ctr"/>
        <c:lblOffset val="100"/>
        <c:noMultiLvlLbl val="0"/>
      </c:catAx>
      <c:valAx>
        <c:axId val="8345305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447168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2425346091955434"/>
          <c:w val="0.80122667720928187"/>
          <c:h val="0.627154245845053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Datos_PE!$B$24:$B$32</c:f>
              <c:numCache>
                <c:formatCode>mmm\-yy</c:formatCode>
                <c:ptCount val="9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</c:numCache>
            </c:numRef>
          </c:cat>
          <c:val>
            <c:numRef>
              <c:f>Datos_PE!$C$24:$C$32</c:f>
              <c:numCache>
                <c:formatCode>#,##0</c:formatCode>
                <c:ptCount val="9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  <c:pt idx="6">
                  <c:v>8945664</c:v>
                </c:pt>
                <c:pt idx="7">
                  <c:v>9122292</c:v>
                </c:pt>
                <c:pt idx="8">
                  <c:v>9207101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3473920"/>
        <c:axId val="83475456"/>
      </c:barChart>
      <c:dateAx>
        <c:axId val="83473920"/>
        <c:scaling>
          <c:orientation val="minMax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83475456"/>
        <c:crosses val="autoZero"/>
        <c:auto val="1"/>
        <c:lblOffset val="100"/>
        <c:baseTimeUnit val="months"/>
        <c:majorUnit val="3"/>
        <c:majorTimeUnit val="months"/>
      </c:dateAx>
      <c:valAx>
        <c:axId val="83475456"/>
        <c:scaling>
          <c:orientation val="minMax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473920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3"/>
              <c:layout>
                <c:manualLayout>
                  <c:x val="0"/>
                  <c:y val="-4.3795637218858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(Datos_Macro!$B$42:$B$49,Datos_Macro!$B$51:$B$90,Datos_Macro!$B$92:$B$131,Datos_Macro!$B$133:$B$138)</c:f>
              <c:numCache>
                <c:formatCode>mmm\-yy</c:formatCode>
                <c:ptCount val="94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</c:numCache>
            </c:numRef>
          </c:cat>
          <c:val>
            <c:numRef>
              <c:f>(Datos_Macro!$E$42:$E$49,Datos_Macro!$E$51:$E$90,Datos_Macro!$E$92:$E$131,Datos_Macro!$E$133:$E$138)</c:f>
              <c:numCache>
                <c:formatCode>0.00%</c:formatCode>
                <c:ptCount val="94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  <c:pt idx="92">
                  <c:v>0.1273</c:v>
                </c:pt>
                <c:pt idx="93">
                  <c:v>0.12759999999999999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51072"/>
        <c:axId val="82093952"/>
      </c:lineChart>
      <c:dateAx>
        <c:axId val="82051072"/>
        <c:scaling>
          <c:orientation val="minMax"/>
          <c:min val="3430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82093952"/>
        <c:crosses val="autoZero"/>
        <c:auto val="1"/>
        <c:lblOffset val="100"/>
        <c:baseTimeUnit val="months"/>
      </c:dateAx>
      <c:valAx>
        <c:axId val="82093952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0510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Datos_PE!$B$56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(Datos_PE!$D$52:$I$52,Datos_PE!$N$52)</c:f>
              <c:strCache>
                <c:ptCount val="7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may-16</c:v>
                </c:pt>
              </c:strCache>
            </c:strRef>
          </c:cat>
          <c:val>
            <c:numRef>
              <c:f>(Datos_PE!$D$56:$I$56,Datos_PE!$N$56)</c:f>
              <c:numCache>
                <c:formatCode>0.00</c:formatCode>
                <c:ptCount val="7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  <c:pt idx="6">
                  <c:v>1.1258998005116609</c:v>
                </c:pt>
              </c:numCache>
            </c:numRef>
          </c:val>
        </c:ser>
        <c:ser>
          <c:idx val="1"/>
          <c:order val="1"/>
          <c:tx>
            <c:strRef>
              <c:f>Datos_PE!$B$57</c:f>
              <c:strCache>
                <c:ptCount val="1"/>
                <c:pt idx="0">
                  <c:v>Uso (Compra TC Nal+Ext)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(Datos_PE!$D$52:$I$52,Datos_PE!$N$52)</c:f>
              <c:strCache>
                <c:ptCount val="7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may-16</c:v>
                </c:pt>
              </c:strCache>
            </c:strRef>
          </c:cat>
          <c:val>
            <c:numRef>
              <c:f>(Datos_PE!$D$57:$I$57,Datos_PE!$N$57)</c:f>
              <c:numCache>
                <c:formatCode>0.00</c:formatCode>
                <c:ptCount val="7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  <c:pt idx="6">
                  <c:v>1.4450557282290855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83559168"/>
        <c:axId val="83560704"/>
      </c:barChart>
      <c:catAx>
        <c:axId val="83559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3560704"/>
        <c:crosses val="autoZero"/>
        <c:auto val="1"/>
        <c:lblAlgn val="ctr"/>
        <c:lblOffset val="100"/>
        <c:noMultiLvlLbl val="0"/>
      </c:catAx>
      <c:valAx>
        <c:axId val="8356070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559168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(Datos_PE!$B$125,Datos_PE!$B$127,Datos_PE!$B$128,Datos_PE!$B$130,Datos_PE!$B$135,Datos_PE!$B$139,Datos_PE!$B$142,Datos_PE!$B$143)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(Datos_PE!$I$125,Datos_PE!$I$127,Datos_PE!$I$128,Datos_PE!$I$130,Datos_PE!$I$135,Datos_PE!$I$139,Datos_PE!$I$142,Datos_PE!$I$143)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</c:ser>
        <c:ser>
          <c:idx val="1"/>
          <c:order val="1"/>
          <c:tx>
            <c:strRef>
              <c:f>Datos_PE!$J$124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(Datos_PE!$B$125,Datos_PE!$B$127,Datos_PE!$B$128,Datos_PE!$B$130,Datos_PE!$B$135,Datos_PE!$B$139,Datos_PE!$B$142,Datos_PE!$B$143)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(Datos_PE!$J$125,Datos_PE!$J$127,Datos_PE!$J$128,Datos_PE!$J$130,Datos_PE!$J$135,Datos_PE!$J$139,Datos_PE!$J$142,Datos_PE!$J$143)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83360"/>
        <c:axId val="83584896"/>
      </c:barChart>
      <c:catAx>
        <c:axId val="8358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83584896"/>
        <c:crosses val="autoZero"/>
        <c:auto val="1"/>
        <c:lblAlgn val="ctr"/>
        <c:lblOffset val="100"/>
        <c:noMultiLvlLbl val="0"/>
      </c:catAx>
      <c:valAx>
        <c:axId val="8358489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58336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Datos_PE!$B$99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(Datos_PE!$C$96:$I$96,Datos_PE!$P$96)</c:f>
              <c:strCache>
                <c:ptCount val="8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jul-16</c:v>
                </c:pt>
              </c:strCache>
            </c:strRef>
          </c:cat>
          <c:val>
            <c:numRef>
              <c:f>(Datos_PE!$C$99:$I$99,Datos_PE!$P$99)</c:f>
              <c:numCache>
                <c:formatCode>0.00</c:formatCode>
                <c:ptCount val="8"/>
                <c:pt idx="0">
                  <c:v>0.88324406303980985</c:v>
                </c:pt>
                <c:pt idx="1">
                  <c:v>0.95033111289093786</c:v>
                </c:pt>
                <c:pt idx="2">
                  <c:v>1.0390099237912289</c:v>
                </c:pt>
                <c:pt idx="3">
                  <c:v>1.1297893237754442</c:v>
                </c:pt>
                <c:pt idx="4">
                  <c:v>1.2449063821284316</c:v>
                </c:pt>
                <c:pt idx="5">
                  <c:v>1.2787502010724727</c:v>
                </c:pt>
                <c:pt idx="6">
                  <c:v>1.3069399862521758</c:v>
                </c:pt>
                <c:pt idx="7">
                  <c:v>0.98923741277012545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83597568"/>
        <c:axId val="83599360"/>
      </c:barChart>
      <c:catAx>
        <c:axId val="8359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3599360"/>
        <c:crosses val="autoZero"/>
        <c:auto val="1"/>
        <c:lblAlgn val="ctr"/>
        <c:lblOffset val="100"/>
        <c:noMultiLvlLbl val="0"/>
      </c:catAx>
      <c:valAx>
        <c:axId val="83599360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597568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/>
              <a:t>Transacciones ACH</a:t>
            </a:r>
          </a:p>
          <a:p>
            <a:pPr>
              <a:defRPr/>
            </a:pPr>
            <a:r>
              <a:rPr lang="es-CO" sz="900"/>
              <a:t>No. de transacciones</a:t>
            </a:r>
          </a:p>
        </c:rich>
      </c:tx>
      <c:layout>
        <c:manualLayout>
          <c:xMode val="edge"/>
          <c:yMode val="edge"/>
          <c:x val="0.34997222222222224"/>
          <c:y val="1.9115890083632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1977252843394"/>
          <c:y val="0.15009259259259258"/>
          <c:w val="0.83262467191601064"/>
          <c:h val="0.7481481481481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Datos_PE!$B$154</c:f>
              <c:strCache>
                <c:ptCount val="1"/>
                <c:pt idx="0">
                  <c:v>Transacciones*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Datos_PE!$F$153:$K$153</c:f>
              <c:strCache>
                <c:ptCount val="6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</c:strCache>
            </c:strRef>
          </c:cat>
          <c:val>
            <c:numRef>
              <c:f>Datos_PE!$F$154:$K$154</c:f>
              <c:numCache>
                <c:formatCode>_(* #,##0.00_);_(* \(#,##0.00\);_(* "-"??_);_(@_)</c:formatCode>
                <c:ptCount val="6"/>
                <c:pt idx="0">
                  <c:v>103.26155799999999</c:v>
                </c:pt>
                <c:pt idx="1">
                  <c:v>111.951241</c:v>
                </c:pt>
                <c:pt idx="2">
                  <c:v>122.553006</c:v>
                </c:pt>
                <c:pt idx="3">
                  <c:v>133.902196</c:v>
                </c:pt>
                <c:pt idx="4">
                  <c:v>145.33246</c:v>
                </c:pt>
                <c:pt idx="5">
                  <c:v>157.91714400000001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83611648"/>
        <c:axId val="83613184"/>
      </c:barChart>
      <c:dateAx>
        <c:axId val="83611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83613184"/>
        <c:crosses val="autoZero"/>
        <c:auto val="0"/>
        <c:lblOffset val="100"/>
        <c:baseTimeUnit val="days"/>
      </c:dateAx>
      <c:valAx>
        <c:axId val="83613184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5708223972003499E-2"/>
              <c:y val="0.2092592592592592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83611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 sz="1080"/>
              <a:t>Pagos botón PSE</a:t>
            </a:r>
          </a:p>
          <a:p>
            <a:pPr>
              <a:defRPr/>
            </a:pPr>
            <a:r>
              <a:rPr lang="es-CO" sz="900"/>
              <a:t>No. de transacciones</a:t>
            </a:r>
            <a:r>
              <a:rPr lang="es-CO" sz="900" baseline="0"/>
              <a:t> y comercios con PSE</a:t>
            </a:r>
            <a:endParaRPr lang="es-CO" sz="9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772289382894647E-2"/>
          <c:y val="0.1461638545181852"/>
          <c:w val="0.80014089540092359"/>
          <c:h val="0.69618560179977507"/>
        </c:manualLayout>
      </c:layout>
      <c:barChart>
        <c:barDir val="col"/>
        <c:grouping val="clustered"/>
        <c:varyColors val="0"/>
        <c:ser>
          <c:idx val="1"/>
          <c:order val="1"/>
          <c:tx>
            <c:v>Comercios con PSE (eje derecho)</c:v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Datos_PE!$C$159:$K$159</c:f>
              <c:strCache>
                <c:ptCount val="9"/>
                <c:pt idx="0">
                  <c:v>dic-07</c:v>
                </c:pt>
                <c:pt idx="1">
                  <c:v>dic-08</c:v>
                </c:pt>
                <c:pt idx="2">
                  <c:v>dic-09</c:v>
                </c:pt>
                <c:pt idx="3">
                  <c:v>dic-10</c:v>
                </c:pt>
                <c:pt idx="4">
                  <c:v>dic-11</c:v>
                </c:pt>
                <c:pt idx="5">
                  <c:v>dic-12</c:v>
                </c:pt>
                <c:pt idx="6">
                  <c:v>dic-13</c:v>
                </c:pt>
                <c:pt idx="7">
                  <c:v>dic-14</c:v>
                </c:pt>
                <c:pt idx="8">
                  <c:v>dic-15</c:v>
                </c:pt>
              </c:strCache>
            </c:strRef>
          </c:cat>
          <c:val>
            <c:numRef>
              <c:f>Datos_PE!$F$161:$K$161</c:f>
              <c:numCache>
                <c:formatCode>_(* #,##0_);_(* \(#,##0\);_(* "-"??_);_(@_)</c:formatCode>
                <c:ptCount val="6"/>
                <c:pt idx="0">
                  <c:v>1184</c:v>
                </c:pt>
                <c:pt idx="1">
                  <c:v>1576</c:v>
                </c:pt>
                <c:pt idx="2">
                  <c:v>2950</c:v>
                </c:pt>
                <c:pt idx="3">
                  <c:v>4264</c:v>
                </c:pt>
                <c:pt idx="4">
                  <c:v>5145</c:v>
                </c:pt>
                <c:pt idx="5">
                  <c:v>6131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84064128"/>
        <c:axId val="84062208"/>
      </c:barChart>
      <c:lineChart>
        <c:grouping val="standard"/>
        <c:varyColors val="0"/>
        <c:ser>
          <c:idx val="0"/>
          <c:order val="0"/>
          <c:tx>
            <c:strRef>
              <c:f>Datos_PE!$B$160</c:f>
              <c:strCache>
                <c:ptCount val="1"/>
                <c:pt idx="0">
                  <c:v>Transacciones*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3802619498080241E-2"/>
                  <c:y val="2.18251446994628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C000"/>
              </a:solidFill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Datos_PE!$F$159:$K$159</c:f>
              <c:strCache>
                <c:ptCount val="6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</c:strCache>
            </c:strRef>
          </c:cat>
          <c:val>
            <c:numRef>
              <c:f>Datos_PE!$F$160:$K$160</c:f>
              <c:numCache>
                <c:formatCode>_(* #,##0.00_);_(* \(#,##0.00\);_(* "-"??_);_(@_)</c:formatCode>
                <c:ptCount val="6"/>
                <c:pt idx="0">
                  <c:v>10.75774</c:v>
                </c:pt>
                <c:pt idx="1">
                  <c:v>10.992464</c:v>
                </c:pt>
                <c:pt idx="2">
                  <c:v>13.837681</c:v>
                </c:pt>
                <c:pt idx="3">
                  <c:v>18.558841000000001</c:v>
                </c:pt>
                <c:pt idx="4">
                  <c:v>24.895040000000002</c:v>
                </c:pt>
                <c:pt idx="5">
                  <c:v>31.494313999999999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208"/>
        <c:axId val="84047744"/>
      </c:lineChart>
      <c:catAx>
        <c:axId val="8404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84047744"/>
        <c:crosses val="autoZero"/>
        <c:auto val="1"/>
        <c:lblAlgn val="ctr"/>
        <c:lblOffset val="100"/>
        <c:noMultiLvlLbl val="0"/>
      </c:catAx>
      <c:valAx>
        <c:axId val="84047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8.8795403010405657E-3"/>
              <c:y val="0.2428162729658792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84046208"/>
        <c:crosses val="autoZero"/>
        <c:crossBetween val="between"/>
      </c:valAx>
      <c:valAx>
        <c:axId val="84062208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8406412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705446194225718"/>
                <c:y val="0.2699733783277090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Miles</a:t>
                  </a:r>
                  <a:r>
                    <a:rPr lang="es-CO" baseline="0"/>
                    <a:t> de comercios</a:t>
                  </a:r>
                  <a:endParaRPr lang="es-CO"/>
                </a:p>
              </c:rich>
            </c:tx>
          </c:dispUnitsLbl>
        </c:dispUnits>
      </c:valAx>
      <c:catAx>
        <c:axId val="8406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4062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3470909886264221E-2"/>
          <c:y val="0.93198527267424902"/>
          <c:w val="0.90319575678040243"/>
          <c:h val="5.26961213181685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i="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3"/>
              <c:layout>
                <c:manualLayout>
                  <c:x val="0"/>
                  <c:y val="-6.8126546784890579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(Datos_Macro!$B$42:$B$49,Datos_Macro!$B$51:$B$90,Datos_Macro!$B$92:$B$131,Datos_Macro!$B$133:$B$138)</c:f>
              <c:numCache>
                <c:formatCode>mmm\-yy</c:formatCode>
                <c:ptCount val="94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</c:numCache>
            </c:numRef>
          </c:cat>
          <c:val>
            <c:numRef>
              <c:f>(Datos_Macro!$G$42:$G$49,Datos_Macro!$G$51:$G$90,Datos_Macro!$G$92:$G$131,Datos_Macro!$G$133:$G$138)</c:f>
              <c:numCache>
                <c:formatCode>0.00%</c:formatCode>
                <c:ptCount val="94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  <c:pt idx="91">
                  <c:v>0.3</c:v>
                </c:pt>
                <c:pt idx="92">
                  <c:v>0.30361116642342018</c:v>
                </c:pt>
                <c:pt idx="93">
                  <c:v>0.30669999999999997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77984"/>
        <c:axId val="82780160"/>
      </c:lineChart>
      <c:dateAx>
        <c:axId val="82777984"/>
        <c:scaling>
          <c:orientation val="minMax"/>
          <c:min val="3430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82780160"/>
        <c:crosses val="autoZero"/>
        <c:auto val="1"/>
        <c:lblOffset val="100"/>
        <c:baseTimeUnit val="months"/>
      </c:dateAx>
      <c:valAx>
        <c:axId val="82780160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2777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3"/>
              <c:layout>
                <c:manualLayout>
                  <c:x val="0"/>
                  <c:y val="-5.8394182958477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(Datos_Macro!$B$42:$B$49,Datos_Macro!$B$51:$B$90,Datos_Macro!$B$92:$B$131,Datos_Macro!$B$133:$B$138)</c:f>
              <c:numCache>
                <c:formatCode>mmm\-yy</c:formatCode>
                <c:ptCount val="94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</c:numCache>
            </c:numRef>
          </c:cat>
          <c:val>
            <c:numRef>
              <c:f>(Datos_Macro!$I$42:$I$49,Datos_Macro!$I$51:$I$90,Datos_Macro!$I$92:$I$131,Datos_Macro!$I$133:$I$138)</c:f>
              <c:numCache>
                <c:formatCode>0.00%</c:formatCode>
                <c:ptCount val="94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  <c:pt idx="91">
                  <c:v>0.1681</c:v>
                </c:pt>
                <c:pt idx="92">
                  <c:v>0.17016234872449901</c:v>
                </c:pt>
                <c:pt idx="93">
                  <c:v>0.1701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42016"/>
        <c:axId val="93283456"/>
      </c:lineChart>
      <c:dateAx>
        <c:axId val="93142016"/>
        <c:scaling>
          <c:orientation val="minMax"/>
          <c:min val="3430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3283456"/>
        <c:crosses val="autoZero"/>
        <c:auto val="1"/>
        <c:lblOffset val="100"/>
        <c:baseTimeUnit val="months"/>
      </c:dateAx>
      <c:valAx>
        <c:axId val="93283456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3142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308386467499522E-2"/>
          <c:y val="0.20631116972667771"/>
          <c:w val="0.8899023339100349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61"/>
              <c:layout>
                <c:manualLayout>
                  <c:x val="0"/>
                  <c:y val="-5.839418295847767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(Datos_Macro!$B$74:$B$90,Datos_Macro!$B$92:$B$131,Datos_Macro!$B$133:$B$137)</c:f>
              <c:numCache>
                <c:formatCode>mmm\-yy</c:formatCode>
                <c:ptCount val="62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  <c:pt idx="59">
                  <c:v>42250</c:v>
                </c:pt>
                <c:pt idx="60">
                  <c:v>42339</c:v>
                </c:pt>
                <c:pt idx="61">
                  <c:v>42430</c:v>
                </c:pt>
              </c:numCache>
            </c:numRef>
          </c:cat>
          <c:val>
            <c:numRef>
              <c:f>(Datos_Macro!$K$74:$K$90,Datos_Macro!$K$92:$K$131,Datos_Macro!$K$133:$K$137)</c:f>
              <c:numCache>
                <c:formatCode>0.00%</c:formatCode>
                <c:ptCount val="62"/>
                <c:pt idx="0">
                  <c:v>2.6265125740423771E-2</c:v>
                </c:pt>
                <c:pt idx="1">
                  <c:v>2.7609274186899437E-2</c:v>
                </c:pt>
                <c:pt idx="2">
                  <c:v>2.8300075631262245E-2</c:v>
                </c:pt>
                <c:pt idx="3">
                  <c:v>2.8743871578972742E-2</c:v>
                </c:pt>
                <c:pt idx="4">
                  <c:v>2.9293049681362017E-2</c:v>
                </c:pt>
                <c:pt idx="5">
                  <c:v>3.0101504317051754E-2</c:v>
                </c:pt>
                <c:pt idx="6">
                  <c:v>3.0798706953566509E-2</c:v>
                </c:pt>
                <c:pt idx="7">
                  <c:v>3.204190680037225E-2</c:v>
                </c:pt>
                <c:pt idx="8">
                  <c:v>3.28755396535068E-2</c:v>
                </c:pt>
                <c:pt idx="9">
                  <c:v>3.3253331615019296E-2</c:v>
                </c:pt>
                <c:pt idx="10">
                  <c:v>3.385784379487361E-2</c:v>
                </c:pt>
                <c:pt idx="11">
                  <c:v>3.4072399737716093E-2</c:v>
                </c:pt>
                <c:pt idx="12">
                  <c:v>3.4561585140496717E-2</c:v>
                </c:pt>
                <c:pt idx="13">
                  <c:v>3.5277736482522408E-2</c:v>
                </c:pt>
                <c:pt idx="14">
                  <c:v>3.5807290657949437E-2</c:v>
                </c:pt>
                <c:pt idx="15">
                  <c:v>3.603326780266574E-2</c:v>
                </c:pt>
                <c:pt idx="16">
                  <c:v>3.5969776553554364E-2</c:v>
                </c:pt>
                <c:pt idx="17">
                  <c:v>3.6436732701255289E-2</c:v>
                </c:pt>
                <c:pt idx="18">
                  <c:v>3.6852283622060236E-2</c:v>
                </c:pt>
                <c:pt idx="19">
                  <c:v>3.7493807435900327E-2</c:v>
                </c:pt>
                <c:pt idx="20">
                  <c:v>3.8602714319422561E-2</c:v>
                </c:pt>
                <c:pt idx="21">
                  <c:v>3.9440272847462071E-2</c:v>
                </c:pt>
                <c:pt idx="22">
                  <c:v>4.056893813092699E-2</c:v>
                </c:pt>
                <c:pt idx="23">
                  <c:v>4.1820570270712926E-2</c:v>
                </c:pt>
                <c:pt idx="24">
                  <c:v>4.2628374408273814E-2</c:v>
                </c:pt>
                <c:pt idx="25">
                  <c:v>4.3359378473685241E-2</c:v>
                </c:pt>
                <c:pt idx="26">
                  <c:v>4.3596214965505801E-2</c:v>
                </c:pt>
                <c:pt idx="27">
                  <c:v>4.3242519056152492E-2</c:v>
                </c:pt>
                <c:pt idx="28">
                  <c:v>4.2989881659407633E-2</c:v>
                </c:pt>
                <c:pt idx="29">
                  <c:v>4.2882824606564229E-2</c:v>
                </c:pt>
                <c:pt idx="30">
                  <c:v>4.2272657503821837E-2</c:v>
                </c:pt>
                <c:pt idx="31">
                  <c:v>4.1788139560732435E-2</c:v>
                </c:pt>
                <c:pt idx="32">
                  <c:v>4.181717846970618E-2</c:v>
                </c:pt>
                <c:pt idx="33">
                  <c:v>4.2218807990030555E-2</c:v>
                </c:pt>
                <c:pt idx="34">
                  <c:v>4.2697290853117478E-2</c:v>
                </c:pt>
                <c:pt idx="35">
                  <c:v>4.3246332887495305E-2</c:v>
                </c:pt>
                <c:pt idx="36">
                  <c:v>4.3061317975690599E-2</c:v>
                </c:pt>
                <c:pt idx="37">
                  <c:v>4.3008354707425041E-2</c:v>
                </c:pt>
                <c:pt idx="38">
                  <c:v>4.3309681173736091E-2</c:v>
                </c:pt>
                <c:pt idx="39">
                  <c:v>4.3888804944207216E-2</c:v>
                </c:pt>
                <c:pt idx="40">
                  <c:v>4.4333384157437553E-2</c:v>
                </c:pt>
                <c:pt idx="41">
                  <c:v>4.483034473324423E-2</c:v>
                </c:pt>
                <c:pt idx="42">
                  <c:v>4.4863212021972368E-2</c:v>
                </c:pt>
                <c:pt idx="43">
                  <c:v>4.4743718787795837E-2</c:v>
                </c:pt>
                <c:pt idx="44">
                  <c:v>4.4874230828367424E-2</c:v>
                </c:pt>
                <c:pt idx="45">
                  <c:v>4.4805068438462721E-2</c:v>
                </c:pt>
                <c:pt idx="46">
                  <c:v>4.4742022877148374E-2</c:v>
                </c:pt>
                <c:pt idx="47">
                  <c:v>4.4732772635850841E-2</c:v>
                </c:pt>
                <c:pt idx="48">
                  <c:v>4.4774482156990196E-2</c:v>
                </c:pt>
                <c:pt idx="49">
                  <c:v>4.5174130266078222E-2</c:v>
                </c:pt>
                <c:pt idx="50">
                  <c:v>4.5437351245013816E-2</c:v>
                </c:pt>
                <c:pt idx="51">
                  <c:v>4.5933718192244961E-2</c:v>
                </c:pt>
                <c:pt idx="52">
                  <c:v>4.6524071789062496E-2</c:v>
                </c:pt>
                <c:pt idx="53">
                  <c:v>4.7201668541930746E-2</c:v>
                </c:pt>
                <c:pt idx="54">
                  <c:v>4.8280544064133644E-2</c:v>
                </c:pt>
                <c:pt idx="55">
                  <c:v>4.909885118634167E-2</c:v>
                </c:pt>
                <c:pt idx="56">
                  <c:v>5.003761127098233E-2</c:v>
                </c:pt>
                <c:pt idx="57">
                  <c:v>5.1300131968183525E-2</c:v>
                </c:pt>
                <c:pt idx="58">
                  <c:v>5.2436650309372917E-2</c:v>
                </c:pt>
                <c:pt idx="59">
                  <c:v>5.4138716910234919E-2</c:v>
                </c:pt>
                <c:pt idx="60">
                  <c:v>5.5797990742773203E-2</c:v>
                </c:pt>
                <c:pt idx="61">
                  <c:v>5.7249997682695258E-2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23136"/>
        <c:axId val="103324672"/>
      </c:lineChart>
      <c:dateAx>
        <c:axId val="103323136"/>
        <c:scaling>
          <c:orientation val="minMax"/>
          <c:min val="3695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03324672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03324672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03323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Datos_Macro!$I$190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(Datos_Macro!$B$191,Datos_Macro!$B$193,Datos_Macro!$B$194,Datos_Macro!$B$196,Datos_Macro!$B$201,Datos_Macro!$B$203,Datos_Macro!$B$205,Datos_Macro!$B$209)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(Datos_Macro!$I$191,Datos_Macro!$I$193,Datos_Macro!$I$194,Datos_Macro!$I$196,Datos_Macro!$I$201,Datos_Macro!$I$203,Datos_Macro!$I$205,Datos_Macro!$I$209)</c:f>
              <c:numCache>
                <c:formatCode>0.0%</c:formatCode>
                <c:ptCount val="8"/>
                <c:pt idx="0">
                  <c:v>0.22570734156297026</c:v>
                </c:pt>
                <c:pt idx="1">
                  <c:v>0.29921855042264578</c:v>
                </c:pt>
                <c:pt idx="2">
                  <c:v>0.33606993934527779</c:v>
                </c:pt>
                <c:pt idx="3">
                  <c:v>0.66927056023909604</c:v>
                </c:pt>
                <c:pt idx="4">
                  <c:v>0.19109815875193498</c:v>
                </c:pt>
                <c:pt idx="5">
                  <c:v>1.5172156646687927</c:v>
                </c:pt>
                <c:pt idx="6">
                  <c:v>0.27611529477629254</c:v>
                </c:pt>
                <c:pt idx="7">
                  <c:v>0.4431525141867052</c:v>
                </c:pt>
              </c:numCache>
            </c:numRef>
          </c:val>
        </c:ser>
        <c:ser>
          <c:idx val="1"/>
          <c:order val="1"/>
          <c:tx>
            <c:strRef>
              <c:f>Datos_Macro!$J$190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(Datos_Macro!$B$191,Datos_Macro!$B$193,Datos_Macro!$B$194,Datos_Macro!$B$196,Datos_Macro!$B$201,Datos_Macro!$B$203,Datos_Macro!$B$205,Datos_Macro!$B$209)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(Datos_Macro!$J$191,Datos_Macro!$J$193,Datos_Macro!$J$194,Datos_Macro!$J$196,Datos_Macro!$J$201,Datos_Macro!$J$203,Datos_Macro!$J$205,Datos_Macro!$J$209)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92096"/>
        <c:axId val="124633856"/>
      </c:barChart>
      <c:catAx>
        <c:axId val="124292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124633856"/>
        <c:crosses val="autoZero"/>
        <c:auto val="1"/>
        <c:lblAlgn val="ctr"/>
        <c:lblOffset val="100"/>
        <c:noMultiLvlLbl val="0"/>
      </c:catAx>
      <c:valAx>
        <c:axId val="12463385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242920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Datos_Macro!$I$214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spPr>
                <a:noFill/>
              </c:spPr>
              <c:txPr>
                <a:bodyPr rot="-5400000" vert="horz"/>
                <a:lstStyle/>
                <a:p>
                  <a:pPr>
                    <a:defRPr sz="800" b="0">
                      <a:solidFill>
                        <a:srgbClr val="FFC000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rgbClr val="FFC000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(Datos_Macro!$B$215,Datos_Macro!$B$217,Datos_Macro!$B$218,Datos_Macro!$B$220,Datos_Macro!$B$225,Datos_Macro!$B$227,Datos_Macro!$B$229,Datos_Macro!$B$233)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(Datos_Macro!$I$215,Datos_Macro!$I$217,Datos_Macro!$I$218,Datos_Macro!$I$220,Datos_Macro!$I$225,Datos_Macro!$I$227,Datos_Macro!$I$229,Datos_Macro!$I$233)</c:f>
              <c:numCache>
                <c:formatCode>0.0%</c:formatCode>
                <c:ptCount val="8"/>
                <c:pt idx="0">
                  <c:v>0.1545921581237226</c:v>
                </c:pt>
                <c:pt idx="1">
                  <c:v>0.53924164646749362</c:v>
                </c:pt>
                <c:pt idx="2">
                  <c:v>0.33142327022604556</c:v>
                </c:pt>
                <c:pt idx="3">
                  <c:v>0.75968096521880024</c:v>
                </c:pt>
                <c:pt idx="4">
                  <c:v>0.1718858773760702</c:v>
                </c:pt>
                <c:pt idx="5">
                  <c:v>0.92085608071634095</c:v>
                </c:pt>
                <c:pt idx="6">
                  <c:v>0.28367193706898663</c:v>
                </c:pt>
                <c:pt idx="7">
                  <c:v>0.36378467833468109</c:v>
                </c:pt>
              </c:numCache>
            </c:numRef>
          </c:val>
        </c:ser>
        <c:ser>
          <c:idx val="1"/>
          <c:order val="1"/>
          <c:tx>
            <c:strRef>
              <c:f>Datos_Macro!$J$214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(Datos_Macro!$B$215,Datos_Macro!$B$217,Datos_Macro!$B$218,Datos_Macro!$B$220,Datos_Macro!$B$225,Datos_Macro!$B$227,Datos_Macro!$B$229,Datos_Macro!$B$233)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(Datos_Macro!$J$215,Datos_Macro!$J$217,Datos_Macro!$J$218,Datos_Macro!$J$220,Datos_Macro!$J$225,Datos_Macro!$J$227,Datos_Macro!$J$229,Datos_Macro!$J$233)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04032"/>
        <c:axId val="125018880"/>
      </c:barChart>
      <c:catAx>
        <c:axId val="125004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125018880"/>
        <c:crosses val="autoZero"/>
        <c:auto val="1"/>
        <c:lblAlgn val="ctr"/>
        <c:lblOffset val="100"/>
        <c:noMultiLvlLbl val="0"/>
      </c:catAx>
      <c:valAx>
        <c:axId val="1250188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250040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165742464"/>
        <c:axId val="81191296"/>
      </c:barChart>
      <c:catAx>
        <c:axId val="165742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1191296"/>
        <c:crosses val="autoZero"/>
        <c:auto val="1"/>
        <c:lblAlgn val="ctr"/>
        <c:lblOffset val="100"/>
        <c:noMultiLvlLbl val="0"/>
      </c:catAx>
      <c:valAx>
        <c:axId val="8119129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6574246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0.0%" sourceLinked="0"/>
            <c:txPr>
              <a:bodyPr rot="-5400000" vert="horz"/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81611776"/>
        <c:axId val="81625856"/>
      </c:barChart>
      <c:catAx>
        <c:axId val="81611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1625856"/>
        <c:crosses val="autoZero"/>
        <c:auto val="1"/>
        <c:lblAlgn val="ctr"/>
        <c:lblOffset val="100"/>
        <c:noMultiLvlLbl val="0"/>
      </c:catAx>
      <c:valAx>
        <c:axId val="8162585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1611776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29" Type="http://schemas.openxmlformats.org/officeDocument/2006/relationships/chart" Target="../charts/chart24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28" Type="http://schemas.openxmlformats.org/officeDocument/2006/relationships/hyperlink" Target="#Datos_PE!C14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Relationship Id="rId27" Type="http://schemas.openxmlformats.org/officeDocument/2006/relationships/chart" Target="../charts/chart23.xml"/><Relationship Id="rId30" Type="http://schemas.openxmlformats.org/officeDocument/2006/relationships/hyperlink" Target="#Datos_PE!C154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15</xdr:row>
      <xdr:rowOff>57151</xdr:rowOff>
    </xdr:from>
    <xdr:to>
      <xdr:col>8</xdr:col>
      <xdr:colOff>9524</xdr:colOff>
      <xdr:row>29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171450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8</xdr:col>
      <xdr:colOff>200025</xdr:colOff>
      <xdr:row>79</xdr:row>
      <xdr:rowOff>19048</xdr:rowOff>
    </xdr:from>
    <xdr:to>
      <xdr:col>10</xdr:col>
      <xdr:colOff>190500</xdr:colOff>
      <xdr:row>80</xdr:row>
      <xdr:rowOff>171450</xdr:rowOff>
    </xdr:to>
    <xdr:sp macro="" textlink="">
      <xdr:nvSpPr>
        <xdr:cNvPr id="2" name="1 CuadroTexto"/>
        <xdr:cNvSpPr txBox="1"/>
      </xdr:nvSpPr>
      <xdr:spPr>
        <a:xfrm>
          <a:off x="5676900" y="14954248"/>
          <a:ext cx="1047750" cy="342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10</xdr:col>
      <xdr:colOff>628650</xdr:colOff>
      <xdr:row>79</xdr:row>
      <xdr:rowOff>0</xdr:rowOff>
    </xdr:from>
    <xdr:to>
      <xdr:col>12</xdr:col>
      <xdr:colOff>152400</xdr:colOff>
      <xdr:row>80</xdr:row>
      <xdr:rowOff>104775</xdr:rowOff>
    </xdr:to>
    <xdr:sp macro="" textlink="">
      <xdr:nvSpPr>
        <xdr:cNvPr id="36" name="1 CuadroTexto"/>
        <xdr:cNvSpPr txBox="1"/>
      </xdr:nvSpPr>
      <xdr:spPr>
        <a:xfrm>
          <a:off x="7162800" y="1493520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35,0</a:t>
          </a:r>
          <a:r>
            <a:rPr lang="es-CO" sz="800" b="1" baseline="0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rgbClr val="FFC000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723900</xdr:colOff>
      <xdr:row>77</xdr:row>
      <xdr:rowOff>180975</xdr:rowOff>
    </xdr:from>
    <xdr:to>
      <xdr:col>9</xdr:col>
      <xdr:colOff>123825</xdr:colOff>
      <xdr:row>79</xdr:row>
      <xdr:rowOff>19048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 flipH="1">
          <a:off x="6200775" y="14735175"/>
          <a:ext cx="161925" cy="21907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75</xdr:row>
      <xdr:rowOff>161925</xdr:rowOff>
    </xdr:from>
    <xdr:to>
      <xdr:col>11</xdr:col>
      <xdr:colOff>571500</xdr:colOff>
      <xdr:row>79</xdr:row>
      <xdr:rowOff>0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 flipH="1">
          <a:off x="7686675" y="14335125"/>
          <a:ext cx="180975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136</xdr:row>
      <xdr:rowOff>19050</xdr:rowOff>
    </xdr:from>
    <xdr:to>
      <xdr:col>15</xdr:col>
      <xdr:colOff>223575</xdr:colOff>
      <xdr:row>137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0</xdr:colOff>
      <xdr:row>119</xdr:row>
      <xdr:rowOff>0</xdr:rowOff>
    </xdr:from>
    <xdr:to>
      <xdr:col>8</xdr:col>
      <xdr:colOff>0</xdr:colOff>
      <xdr:row>132</xdr:row>
      <xdr:rowOff>180975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561975</xdr:colOff>
      <xdr:row>116</xdr:row>
      <xdr:rowOff>66675</xdr:rowOff>
    </xdr:from>
    <xdr:to>
      <xdr:col>10</xdr:col>
      <xdr:colOff>552450</xdr:colOff>
      <xdr:row>117</xdr:row>
      <xdr:rowOff>152400</xdr:rowOff>
    </xdr:to>
    <xdr:sp macro="" textlink="">
      <xdr:nvSpPr>
        <xdr:cNvPr id="62" name="61 CuadroTexto"/>
        <xdr:cNvSpPr txBox="1"/>
      </xdr:nvSpPr>
      <xdr:spPr>
        <a:xfrm>
          <a:off x="4514850" y="22078950"/>
          <a:ext cx="2571750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TRANSACCIONES Y PAGOS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ONLINE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</xdr:col>
      <xdr:colOff>19050</xdr:colOff>
      <xdr:row>129</xdr:row>
      <xdr:rowOff>104775</xdr:rowOff>
    </xdr:from>
    <xdr:to>
      <xdr:col>1</xdr:col>
      <xdr:colOff>199050</xdr:colOff>
      <xdr:row>132</xdr:row>
      <xdr:rowOff>109275</xdr:rowOff>
    </xdr:to>
    <xdr:sp macro="" textlink="">
      <xdr:nvSpPr>
        <xdr:cNvPr id="63" name="6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47915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126</xdr:row>
      <xdr:rowOff>47625</xdr:rowOff>
    </xdr:from>
    <xdr:to>
      <xdr:col>1</xdr:col>
      <xdr:colOff>199050</xdr:colOff>
      <xdr:row>129</xdr:row>
      <xdr:rowOff>52125</xdr:rowOff>
    </xdr:to>
    <xdr:sp macro="" textlink="">
      <xdr:nvSpPr>
        <xdr:cNvPr id="64" name="63 Rectángulo redondeado">
          <a:hlinkClick xmlns:r="http://schemas.openxmlformats.org/officeDocument/2006/relationships" r:id="rId28"/>
        </xdr:cNvPr>
        <xdr:cNvSpPr/>
      </xdr:nvSpPr>
      <xdr:spPr>
        <a:xfrm rot="16200000">
          <a:off x="430650" y="241629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16</xdr:col>
      <xdr:colOff>28576</xdr:colOff>
      <xdr:row>133</xdr:row>
      <xdr:rowOff>0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38100</xdr:colOff>
      <xdr:row>129</xdr:row>
      <xdr:rowOff>114300</xdr:rowOff>
    </xdr:from>
    <xdr:to>
      <xdr:col>9</xdr:col>
      <xdr:colOff>218100</xdr:colOff>
      <xdr:row>132</xdr:row>
      <xdr:rowOff>118800</xdr:rowOff>
    </xdr:to>
    <xdr:sp macro="" textlink="">
      <xdr:nvSpPr>
        <xdr:cNvPr id="66" name="6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248010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126</xdr:row>
      <xdr:rowOff>57150</xdr:rowOff>
    </xdr:from>
    <xdr:to>
      <xdr:col>9</xdr:col>
      <xdr:colOff>218100</xdr:colOff>
      <xdr:row>129</xdr:row>
      <xdr:rowOff>61650</xdr:rowOff>
    </xdr:to>
    <xdr:sp macro="" textlink="">
      <xdr:nvSpPr>
        <xdr:cNvPr id="67" name="66 Rectángulo redondeado">
          <a:hlinkClick xmlns:r="http://schemas.openxmlformats.org/officeDocument/2006/relationships" r:id="rId30"/>
        </xdr:cNvPr>
        <xdr:cNvSpPr/>
      </xdr:nvSpPr>
      <xdr:spPr>
        <a:xfrm rot="16200000">
          <a:off x="6078975" y="241724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134</xdr:row>
      <xdr:rowOff>180983</xdr:rowOff>
    </xdr:from>
    <xdr:to>
      <xdr:col>13</xdr:col>
      <xdr:colOff>332295</xdr:colOff>
      <xdr:row>144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236</xdr:row>
      <xdr:rowOff>9525</xdr:rowOff>
    </xdr:from>
    <xdr:to>
      <xdr:col>13</xdr:col>
      <xdr:colOff>361067</xdr:colOff>
      <xdr:row>236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183</xdr:row>
      <xdr:rowOff>95258</xdr:rowOff>
    </xdr:from>
    <xdr:to>
      <xdr:col>13</xdr:col>
      <xdr:colOff>341820</xdr:colOff>
      <xdr:row>184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2</xdr:col>
      <xdr:colOff>148695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165</xdr:row>
      <xdr:rowOff>17025</xdr:rowOff>
    </xdr:from>
    <xdr:to>
      <xdr:col>12</xdr:col>
      <xdr:colOff>1054275</xdr:colOff>
      <xdr:row>166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8991600" y="0"/>
          <a:ext cx="258127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83</xdr:row>
      <xdr:rowOff>0</xdr:rowOff>
    </xdr:from>
    <xdr:to>
      <xdr:col>12</xdr:col>
      <xdr:colOff>1099875</xdr:colOff>
      <xdr:row>83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390525</xdr:colOff>
      <xdr:row>145</xdr:row>
      <xdr:rowOff>152400</xdr:rowOff>
    </xdr:from>
    <xdr:to>
      <xdr:col>12</xdr:col>
      <xdr:colOff>966525</xdr:colOff>
      <xdr:row>146</xdr:row>
      <xdr:rowOff>141900</xdr:rowOff>
    </xdr:to>
    <xdr:sp macro="" textlink="">
      <xdr:nvSpPr>
        <xdr:cNvPr id="10" name="9 Rectángulo redondeado">
          <a:hlinkClick xmlns:r="http://schemas.openxmlformats.org/officeDocument/2006/relationships" r:id="rId2"/>
        </xdr:cNvPr>
        <xdr:cNvSpPr/>
      </xdr:nvSpPr>
      <xdr:spPr>
        <a:xfrm>
          <a:off x="10163175" y="2644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tabSelected="1" zoomScaleNormal="100" workbookViewId="0">
      <selection activeCell="N29" sqref="N29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234"/>
      <c r="J28" s="234"/>
      <c r="N28" s="4" t="s">
        <v>218</v>
      </c>
      <c r="O28"/>
    </row>
    <row r="33" spans="8:8">
      <c r="H33" s="63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235"/>
      <c r="F9" s="235"/>
      <c r="G9" s="235"/>
      <c r="H9" s="235"/>
      <c r="I9" s="235"/>
      <c r="J9" s="235"/>
      <c r="K9" s="235"/>
      <c r="L9" s="235"/>
      <c r="M9" s="235"/>
      <c r="P9" s="5"/>
    </row>
    <row r="10" spans="5:16">
      <c r="E10" s="235"/>
      <c r="F10" s="235"/>
      <c r="G10" s="235"/>
      <c r="H10" s="235"/>
      <c r="I10" s="235"/>
      <c r="J10" s="235"/>
      <c r="K10" s="235"/>
      <c r="L10" s="235"/>
      <c r="M10" s="235"/>
      <c r="P10" s="5"/>
    </row>
    <row r="11" spans="5:16">
      <c r="E11" s="156"/>
      <c r="F11" s="156"/>
      <c r="G11" s="156"/>
      <c r="H11" s="156"/>
      <c r="I11" s="156"/>
      <c r="J11" s="156"/>
      <c r="K11" s="156"/>
      <c r="L11" s="156"/>
      <c r="M11" s="156"/>
      <c r="P11" s="5"/>
    </row>
    <row r="12" spans="5:16">
      <c r="E12" s="61"/>
      <c r="F12" s="61"/>
      <c r="G12" s="61"/>
      <c r="H12" s="61"/>
      <c r="I12" s="61"/>
      <c r="J12" s="61"/>
      <c r="K12" s="61"/>
      <c r="L12" s="61"/>
      <c r="M12" s="61"/>
      <c r="P12" s="5"/>
    </row>
    <row r="13" spans="5:16">
      <c r="E13" s="61"/>
      <c r="F13" s="61"/>
      <c r="G13" s="61"/>
      <c r="H13" s="61"/>
      <c r="I13" s="61"/>
      <c r="J13" s="61"/>
      <c r="K13" s="61"/>
      <c r="L13" s="61"/>
      <c r="M13" s="61"/>
      <c r="P13" s="5"/>
    </row>
    <row r="14" spans="5:16">
      <c r="E14" s="61"/>
      <c r="F14" s="61"/>
      <c r="G14" s="61"/>
      <c r="H14" s="61"/>
      <c r="I14" s="61"/>
      <c r="J14" s="61"/>
      <c r="K14" s="61"/>
      <c r="L14" s="61"/>
      <c r="M14" s="61"/>
      <c r="P14" s="5"/>
    </row>
    <row r="15" spans="5:16" ht="7.5" customHeight="1"/>
    <row r="24" spans="3:16">
      <c r="O24"/>
    </row>
    <row r="30" spans="3:16">
      <c r="C30" s="236" t="s">
        <v>155</v>
      </c>
      <c r="D30" s="236"/>
      <c r="E30" s="236"/>
      <c r="F30" s="236"/>
      <c r="G30" s="236"/>
      <c r="H30" s="236"/>
      <c r="I30" s="60"/>
      <c r="J30" s="62"/>
      <c r="K30" s="236" t="s">
        <v>155</v>
      </c>
      <c r="L30" s="236"/>
      <c r="M30" s="236"/>
      <c r="N30" s="236"/>
      <c r="O30" s="236"/>
      <c r="P30" s="236"/>
    </row>
    <row r="31" spans="3:16">
      <c r="C31" s="62"/>
      <c r="D31" s="62"/>
      <c r="E31" s="62"/>
      <c r="F31" s="62"/>
      <c r="G31" s="62"/>
      <c r="H31" s="62"/>
      <c r="I31" s="60"/>
      <c r="J31" s="62"/>
      <c r="K31" s="62"/>
      <c r="L31" s="62"/>
      <c r="M31" s="62"/>
      <c r="N31" s="62"/>
      <c r="O31" s="62"/>
      <c r="P31" s="62"/>
    </row>
    <row r="32" spans="3:16">
      <c r="C32" s="62"/>
      <c r="D32" s="62"/>
      <c r="E32" s="62"/>
      <c r="F32" s="62"/>
      <c r="G32" s="62"/>
      <c r="H32" s="62"/>
      <c r="I32" s="60"/>
      <c r="J32" s="62"/>
      <c r="K32" s="62"/>
      <c r="L32" s="62"/>
      <c r="M32" s="62"/>
      <c r="N32" s="62"/>
      <c r="O32" s="62"/>
      <c r="P32" s="62"/>
    </row>
    <row r="33" spans="3:16">
      <c r="C33" s="62"/>
      <c r="D33" s="62"/>
      <c r="E33" s="62"/>
      <c r="F33" s="62"/>
      <c r="G33" s="62"/>
      <c r="H33" s="62"/>
      <c r="I33" s="60"/>
      <c r="J33" s="62"/>
      <c r="K33" s="62"/>
      <c r="L33" s="62"/>
      <c r="M33" s="62"/>
      <c r="N33" s="62"/>
      <c r="O33" s="62"/>
      <c r="P33" s="62"/>
    </row>
    <row r="34" spans="3:16">
      <c r="C34" s="62"/>
      <c r="D34" s="62"/>
      <c r="E34" s="62"/>
      <c r="F34" s="62"/>
      <c r="G34" s="62"/>
      <c r="H34" s="62"/>
      <c r="I34" s="60"/>
      <c r="J34" s="62"/>
      <c r="K34" s="62"/>
      <c r="L34" s="62"/>
      <c r="M34" s="62"/>
      <c r="N34" s="62"/>
      <c r="O34" s="62"/>
      <c r="P34" s="62"/>
    </row>
    <row r="35" spans="3:16">
      <c r="C35" s="62"/>
      <c r="D35" s="62"/>
      <c r="E35" s="62"/>
      <c r="F35" s="62"/>
      <c r="G35" s="62"/>
      <c r="H35" s="62"/>
      <c r="I35" s="60"/>
      <c r="J35" s="62"/>
      <c r="K35" s="62"/>
      <c r="L35" s="62"/>
      <c r="M35" s="62"/>
      <c r="N35" s="62"/>
      <c r="O35" s="62"/>
      <c r="P35" s="62"/>
    </row>
    <row r="36" spans="3:16">
      <c r="C36" s="62"/>
      <c r="D36" s="62"/>
      <c r="E36" s="62"/>
      <c r="F36" s="62"/>
      <c r="G36" s="62"/>
      <c r="H36" s="62"/>
      <c r="I36" s="60"/>
      <c r="J36" s="62"/>
      <c r="K36" s="62"/>
      <c r="L36" s="62"/>
      <c r="M36" s="62"/>
      <c r="N36" s="62"/>
      <c r="O36" s="62"/>
      <c r="P36" s="62"/>
    </row>
    <row r="37" spans="3:16">
      <c r="C37" s="62"/>
      <c r="D37" s="62"/>
      <c r="E37" s="62"/>
      <c r="F37" s="62"/>
      <c r="G37" s="62"/>
      <c r="H37" s="62"/>
      <c r="I37" s="60"/>
      <c r="J37" s="62"/>
      <c r="K37" s="62"/>
      <c r="L37" s="62"/>
      <c r="M37" s="62"/>
      <c r="N37" s="62"/>
      <c r="O37" s="62"/>
      <c r="P37" s="62"/>
    </row>
    <row r="38" spans="3:16">
      <c r="C38" s="62"/>
      <c r="D38" s="62"/>
      <c r="E38" s="62"/>
      <c r="F38" s="62"/>
      <c r="G38" s="62"/>
      <c r="H38" s="62"/>
      <c r="I38" s="60"/>
      <c r="J38" s="62"/>
      <c r="K38" s="62"/>
      <c r="L38" s="62"/>
      <c r="M38" s="62"/>
      <c r="N38" s="62"/>
      <c r="O38" s="62"/>
      <c r="P38" s="62"/>
    </row>
    <row r="39" spans="3:16">
      <c r="C39" s="62"/>
      <c r="D39" s="62"/>
      <c r="E39" s="62"/>
      <c r="F39" s="62"/>
      <c r="G39" s="62"/>
      <c r="H39" s="62"/>
      <c r="I39" s="60"/>
      <c r="J39" s="62"/>
      <c r="K39" s="62"/>
      <c r="L39" s="62"/>
      <c r="M39" s="62"/>
      <c r="N39" s="62"/>
      <c r="O39" s="62"/>
      <c r="P39" s="62"/>
    </row>
    <row r="40" spans="3:16">
      <c r="C40" s="62"/>
      <c r="D40" s="62"/>
      <c r="E40" s="62"/>
      <c r="F40" s="62"/>
      <c r="G40" s="62"/>
      <c r="H40" s="62"/>
      <c r="I40" s="60"/>
      <c r="J40" s="62"/>
      <c r="K40" s="62"/>
      <c r="L40" s="62"/>
      <c r="M40" s="62"/>
      <c r="N40" s="62"/>
      <c r="O40" s="62"/>
      <c r="P40" s="62"/>
    </row>
    <row r="41" spans="3:16">
      <c r="C41" s="62"/>
      <c r="D41" s="62"/>
      <c r="E41" s="62"/>
      <c r="F41" s="62"/>
      <c r="G41" s="62"/>
      <c r="H41" s="62"/>
      <c r="I41" s="60"/>
      <c r="J41" s="62"/>
      <c r="K41" s="62"/>
      <c r="L41" s="62"/>
      <c r="M41" s="62"/>
      <c r="N41" s="62"/>
      <c r="O41" s="62"/>
      <c r="P41" s="62"/>
    </row>
    <row r="42" spans="3:16">
      <c r="C42" s="62"/>
      <c r="D42" s="62"/>
      <c r="E42" s="62"/>
      <c r="F42" s="62"/>
      <c r="G42" s="62"/>
      <c r="H42" s="62"/>
      <c r="I42" s="60"/>
      <c r="J42" s="62"/>
      <c r="K42" s="62"/>
      <c r="L42" s="62"/>
      <c r="M42" s="62"/>
      <c r="N42" s="62"/>
      <c r="O42" s="62"/>
      <c r="P42" s="62"/>
    </row>
    <row r="43" spans="3:16">
      <c r="C43" s="62"/>
      <c r="D43" s="62"/>
      <c r="E43" s="62"/>
      <c r="F43" s="62"/>
      <c r="G43" s="62"/>
      <c r="H43" s="62"/>
      <c r="I43" s="60"/>
      <c r="J43" s="62"/>
      <c r="K43" s="62"/>
      <c r="L43" s="62"/>
      <c r="M43" s="62"/>
      <c r="N43" s="62"/>
      <c r="O43" s="62"/>
      <c r="P43" s="62"/>
    </row>
    <row r="44" spans="3:16">
      <c r="C44" s="62"/>
      <c r="D44" s="62"/>
      <c r="E44" s="62"/>
      <c r="F44" s="62"/>
      <c r="G44" s="62"/>
      <c r="H44" s="62"/>
      <c r="I44" s="60"/>
      <c r="J44" s="62"/>
      <c r="K44" s="62"/>
      <c r="L44" s="62"/>
      <c r="M44" s="62"/>
      <c r="N44" s="62"/>
      <c r="O44" s="62"/>
      <c r="P44" s="62"/>
    </row>
    <row r="45" spans="3:16">
      <c r="C45" s="62"/>
      <c r="D45" s="62"/>
      <c r="E45" s="62"/>
      <c r="F45" s="62"/>
      <c r="G45" s="62"/>
      <c r="H45" s="62"/>
      <c r="I45" s="60"/>
      <c r="J45" s="62"/>
      <c r="K45" s="62"/>
      <c r="L45" s="62"/>
      <c r="M45" s="62"/>
      <c r="N45" s="62"/>
      <c r="O45" s="62"/>
      <c r="P45" s="62"/>
    </row>
    <row r="46" spans="3:16">
      <c r="C46" s="236" t="s">
        <v>155</v>
      </c>
      <c r="D46" s="236"/>
      <c r="E46" s="236"/>
      <c r="F46" s="236"/>
      <c r="G46" s="236"/>
      <c r="H46" s="236"/>
      <c r="I46" s="60"/>
      <c r="J46" s="62"/>
      <c r="K46" s="236" t="s">
        <v>155</v>
      </c>
      <c r="L46" s="236"/>
      <c r="M46" s="236"/>
      <c r="N46" s="236"/>
      <c r="O46" s="236"/>
      <c r="P46" s="236"/>
    </row>
    <row r="47" spans="3:16">
      <c r="C47" s="62"/>
      <c r="D47" s="62"/>
      <c r="E47" s="62"/>
      <c r="F47" s="62"/>
      <c r="G47" s="62"/>
      <c r="H47" s="62"/>
      <c r="I47" s="60"/>
      <c r="J47" s="62"/>
      <c r="K47" s="62"/>
      <c r="L47" s="62"/>
      <c r="M47" s="62"/>
      <c r="N47" s="62"/>
      <c r="O47" s="62"/>
      <c r="P47" s="62"/>
    </row>
    <row r="48" spans="3:16">
      <c r="C48" s="62"/>
      <c r="D48" s="62"/>
      <c r="E48" s="62"/>
      <c r="F48" s="62"/>
      <c r="G48" s="62"/>
      <c r="H48" s="62"/>
      <c r="I48" s="60"/>
      <c r="J48" s="62"/>
      <c r="K48" s="62"/>
      <c r="L48" s="62"/>
      <c r="M48" s="62"/>
      <c r="N48" s="62"/>
      <c r="O48" s="62"/>
      <c r="P48" s="62"/>
    </row>
    <row r="49" spans="3:16">
      <c r="C49" s="62"/>
      <c r="D49" s="62"/>
      <c r="E49" s="62"/>
      <c r="F49" s="62"/>
      <c r="G49" s="62"/>
      <c r="H49" s="62"/>
      <c r="I49" s="60"/>
      <c r="J49" s="62"/>
      <c r="K49" s="62"/>
      <c r="L49" s="62"/>
      <c r="M49" s="62"/>
      <c r="N49" s="62"/>
      <c r="O49" s="62"/>
      <c r="P49" s="62"/>
    </row>
    <row r="50" spans="3:16">
      <c r="C50" s="62"/>
      <c r="D50" s="62"/>
      <c r="E50" s="62"/>
      <c r="F50" s="62"/>
      <c r="G50" s="62"/>
      <c r="H50" s="62"/>
      <c r="I50" s="60"/>
      <c r="J50" s="62"/>
      <c r="K50" s="62"/>
      <c r="L50" s="62"/>
      <c r="M50" s="62"/>
      <c r="N50" s="62"/>
      <c r="O50" s="62"/>
      <c r="P50" s="62"/>
    </row>
    <row r="51" spans="3:16">
      <c r="C51" s="62"/>
      <c r="D51" s="62"/>
      <c r="E51" s="62"/>
      <c r="F51" s="62"/>
      <c r="G51" s="62"/>
      <c r="H51" s="62"/>
      <c r="I51" s="60"/>
      <c r="J51" s="62"/>
      <c r="K51" s="62"/>
      <c r="L51" s="62"/>
      <c r="M51" s="62"/>
      <c r="N51" s="62"/>
      <c r="O51" s="62"/>
      <c r="P51" s="62"/>
    </row>
    <row r="52" spans="3:16">
      <c r="C52" s="62"/>
      <c r="D52" s="62"/>
      <c r="E52" s="62"/>
      <c r="F52" s="62"/>
      <c r="G52" s="62"/>
      <c r="H52" s="62"/>
      <c r="I52" s="60"/>
      <c r="J52" s="62"/>
      <c r="K52" s="62"/>
      <c r="L52" s="62"/>
      <c r="M52" s="62"/>
      <c r="N52" s="62"/>
      <c r="O52" s="62"/>
      <c r="P52" s="62"/>
    </row>
    <row r="53" spans="3:16">
      <c r="C53" s="62"/>
      <c r="D53" s="62"/>
      <c r="E53" s="62"/>
      <c r="F53" s="62"/>
      <c r="G53" s="62"/>
      <c r="H53" s="62"/>
      <c r="I53" s="60"/>
      <c r="J53" s="62"/>
      <c r="K53" s="62"/>
      <c r="L53" s="62"/>
      <c r="M53" s="62"/>
      <c r="N53" s="62"/>
      <c r="O53" s="62"/>
      <c r="P53" s="62"/>
    </row>
    <row r="54" spans="3:16">
      <c r="C54" s="62"/>
      <c r="D54" s="62"/>
      <c r="E54" s="62"/>
      <c r="F54" s="62"/>
      <c r="G54" s="62"/>
      <c r="H54" s="62"/>
      <c r="I54" s="60"/>
      <c r="J54" s="62"/>
      <c r="K54" s="62"/>
      <c r="L54" s="62"/>
      <c r="M54" s="62"/>
      <c r="N54" s="62"/>
      <c r="O54" s="62"/>
      <c r="P54" s="62"/>
    </row>
    <row r="55" spans="3:16">
      <c r="C55" s="62"/>
      <c r="D55" s="62"/>
      <c r="E55" s="62"/>
      <c r="F55" s="62"/>
      <c r="G55" s="62"/>
      <c r="H55" s="62"/>
      <c r="I55" s="60"/>
      <c r="J55" s="62"/>
      <c r="K55" s="62"/>
      <c r="L55" s="62"/>
      <c r="M55" s="62"/>
      <c r="N55" s="62"/>
      <c r="O55" s="62"/>
      <c r="P55" s="62"/>
    </row>
    <row r="56" spans="3:16">
      <c r="C56" s="62"/>
      <c r="D56" s="62"/>
      <c r="E56" s="62"/>
      <c r="F56" s="62"/>
      <c r="G56" s="62"/>
      <c r="H56" s="62"/>
      <c r="I56" s="60"/>
      <c r="J56" s="62"/>
      <c r="K56" s="62"/>
      <c r="L56" s="62"/>
      <c r="M56" s="62"/>
      <c r="N56" s="62"/>
      <c r="O56" s="62"/>
      <c r="P56" s="62"/>
    </row>
    <row r="62" spans="3:16">
      <c r="C62" s="236" t="s">
        <v>156</v>
      </c>
      <c r="D62" s="236"/>
      <c r="E62" s="236"/>
      <c r="F62" s="236"/>
      <c r="G62" s="236"/>
      <c r="H62" s="236"/>
    </row>
    <row r="63" spans="3:16" ht="21" customHeight="1">
      <c r="C63" s="62"/>
      <c r="D63" s="62"/>
      <c r="E63" s="62"/>
      <c r="F63" s="62"/>
      <c r="G63" s="62"/>
      <c r="H63" s="62"/>
      <c r="M63" s="160"/>
    </row>
    <row r="64" spans="3:16" ht="23.25">
      <c r="C64" s="62"/>
      <c r="D64" s="62"/>
      <c r="E64" s="62"/>
      <c r="F64" s="62"/>
      <c r="G64" s="62"/>
      <c r="H64" s="62"/>
      <c r="L64" s="163"/>
      <c r="M64" s="161"/>
      <c r="N64" s="161"/>
      <c r="O64" s="161"/>
      <c r="P64" s="162"/>
    </row>
    <row r="65" spans="3:16" ht="23.25">
      <c r="C65" s="62"/>
      <c r="D65" s="62"/>
      <c r="E65" s="62"/>
      <c r="F65" s="62"/>
      <c r="G65" s="62"/>
      <c r="H65" s="62"/>
      <c r="L65" s="161"/>
      <c r="M65" s="161"/>
      <c r="N65" s="161"/>
      <c r="O65" s="161"/>
      <c r="P65" s="162"/>
    </row>
    <row r="66" spans="3:16" ht="7.5" customHeight="1">
      <c r="C66" s="62"/>
    </row>
    <row r="67" spans="3:16" ht="30.75" customHeight="1">
      <c r="C67" s="237" t="s">
        <v>127</v>
      </c>
      <c r="D67" s="238"/>
      <c r="E67" s="238"/>
      <c r="F67" s="238"/>
      <c r="G67" s="238"/>
      <c r="H67" s="239"/>
      <c r="K67" s="237" t="s">
        <v>128</v>
      </c>
      <c r="L67" s="238"/>
      <c r="M67" s="238"/>
      <c r="N67" s="238"/>
      <c r="O67" s="238"/>
      <c r="P67" s="239"/>
    </row>
    <row r="68" spans="3:16">
      <c r="C68" s="87"/>
      <c r="D68" s="85"/>
      <c r="E68" s="85"/>
      <c r="F68" s="85"/>
      <c r="G68" s="85"/>
      <c r="H68" s="88"/>
      <c r="K68" s="89"/>
      <c r="L68" s="86"/>
      <c r="M68" s="86"/>
      <c r="N68" s="86"/>
      <c r="O68" s="86"/>
      <c r="P68" s="94"/>
    </row>
    <row r="69" spans="3:16">
      <c r="C69" s="87"/>
      <c r="D69" s="85"/>
      <c r="E69" s="85"/>
      <c r="F69" s="85"/>
      <c r="G69" s="85"/>
      <c r="H69" s="88"/>
      <c r="K69" s="89"/>
      <c r="L69" s="86"/>
      <c r="M69" s="86"/>
      <c r="N69" s="86"/>
      <c r="O69" s="86"/>
      <c r="P69" s="94"/>
    </row>
    <row r="70" spans="3:16">
      <c r="C70" s="87"/>
      <c r="D70" s="85"/>
      <c r="E70" s="85"/>
      <c r="F70" s="85"/>
      <c r="G70" s="85"/>
      <c r="H70" s="88"/>
      <c r="K70" s="89"/>
      <c r="L70" s="86"/>
      <c r="M70" s="86"/>
      <c r="N70" s="86"/>
      <c r="O70" s="86"/>
      <c r="P70" s="94"/>
    </row>
    <row r="71" spans="3:16">
      <c r="C71" s="87"/>
      <c r="D71" s="85"/>
      <c r="E71" s="85"/>
      <c r="F71" s="85"/>
      <c r="G71" s="85"/>
      <c r="H71" s="88"/>
      <c r="K71" s="89"/>
      <c r="L71" s="86"/>
      <c r="M71" s="86"/>
      <c r="N71" s="86"/>
      <c r="O71" s="86"/>
      <c r="P71" s="94"/>
    </row>
    <row r="72" spans="3:16">
      <c r="C72" s="87"/>
      <c r="D72" s="85"/>
      <c r="E72" s="85"/>
      <c r="F72" s="85"/>
      <c r="G72" s="85"/>
      <c r="H72" s="88"/>
      <c r="K72" s="89"/>
      <c r="L72" s="86"/>
      <c r="M72" s="86"/>
      <c r="N72" s="86"/>
      <c r="O72" s="86"/>
      <c r="P72" s="94"/>
    </row>
    <row r="73" spans="3:16">
      <c r="C73" s="87"/>
      <c r="D73" s="85"/>
      <c r="E73" s="85"/>
      <c r="F73" s="85"/>
      <c r="G73" s="85"/>
      <c r="H73" s="88"/>
      <c r="K73" s="89"/>
      <c r="L73" s="86"/>
      <c r="M73" s="86"/>
      <c r="N73" s="86"/>
      <c r="O73" s="86"/>
      <c r="P73" s="94"/>
    </row>
    <row r="74" spans="3:16">
      <c r="C74" s="87"/>
      <c r="D74" s="85"/>
      <c r="E74" s="85"/>
      <c r="F74" s="85"/>
      <c r="G74" s="85"/>
      <c r="H74" s="88"/>
      <c r="K74" s="89"/>
      <c r="L74" s="86"/>
      <c r="M74" s="86"/>
      <c r="N74" s="86"/>
      <c r="O74" s="86"/>
      <c r="P74" s="94"/>
    </row>
    <row r="75" spans="3:16">
      <c r="C75" s="87"/>
      <c r="D75" s="85"/>
      <c r="E75" s="85"/>
      <c r="F75" s="85"/>
      <c r="G75" s="85"/>
      <c r="H75" s="88"/>
      <c r="K75" s="89"/>
      <c r="L75" s="86"/>
      <c r="M75" s="86"/>
      <c r="N75" s="86"/>
      <c r="O75" s="86"/>
      <c r="P75" s="94"/>
    </row>
    <row r="76" spans="3:16">
      <c r="C76" s="87"/>
      <c r="D76" s="85"/>
      <c r="E76" s="85"/>
      <c r="F76" s="85"/>
      <c r="G76" s="85"/>
      <c r="H76" s="88"/>
      <c r="K76" s="89"/>
      <c r="L76" s="86"/>
      <c r="M76" s="86"/>
      <c r="N76" s="86"/>
      <c r="O76" s="86"/>
      <c r="P76" s="94"/>
    </row>
    <row r="77" spans="3:16">
      <c r="C77" s="87"/>
      <c r="D77" s="85"/>
      <c r="E77" s="85"/>
      <c r="F77" s="85"/>
      <c r="G77" s="85"/>
      <c r="H77" s="88"/>
      <c r="K77" s="89"/>
      <c r="L77" s="86"/>
      <c r="M77" s="86"/>
      <c r="N77" s="86"/>
      <c r="O77" s="86"/>
      <c r="P77" s="94"/>
    </row>
    <row r="78" spans="3:16">
      <c r="C78" s="87"/>
      <c r="D78" s="85"/>
      <c r="E78" s="85"/>
      <c r="F78" s="85"/>
      <c r="G78" s="85"/>
      <c r="H78" s="88"/>
      <c r="K78" s="89"/>
      <c r="L78" s="86"/>
      <c r="M78" s="86"/>
      <c r="N78" s="86"/>
      <c r="O78" s="86"/>
      <c r="P78" s="94"/>
    </row>
    <row r="79" spans="3:16">
      <c r="C79" s="87"/>
      <c r="D79" s="85"/>
      <c r="E79" s="85"/>
      <c r="F79" s="85"/>
      <c r="G79" s="85"/>
      <c r="H79" s="88"/>
      <c r="K79" s="89"/>
      <c r="L79" s="86"/>
      <c r="M79" s="86"/>
      <c r="N79" s="86"/>
      <c r="O79" s="86"/>
      <c r="P79" s="94"/>
    </row>
    <row r="80" spans="3:16">
      <c r="C80" s="87"/>
      <c r="D80" s="85"/>
      <c r="E80" s="85"/>
      <c r="F80" s="85"/>
      <c r="G80" s="85"/>
      <c r="H80" s="88"/>
      <c r="K80" s="89"/>
      <c r="L80" s="86"/>
      <c r="M80" s="86"/>
      <c r="N80" s="86"/>
      <c r="O80" s="86"/>
      <c r="P80" s="94"/>
    </row>
    <row r="81" spans="3:16">
      <c r="C81" s="87"/>
      <c r="D81" s="85"/>
      <c r="E81" s="85"/>
      <c r="F81" s="85"/>
      <c r="G81" s="85"/>
      <c r="H81" s="88"/>
      <c r="K81" s="89"/>
      <c r="L81" s="86"/>
      <c r="M81" s="86"/>
      <c r="N81" s="86"/>
      <c r="O81" s="86"/>
      <c r="P81" s="94"/>
    </row>
    <row r="82" spans="3:16">
      <c r="C82" s="87"/>
      <c r="D82" s="85"/>
      <c r="E82" s="85"/>
      <c r="F82" s="85"/>
      <c r="G82" s="85"/>
      <c r="H82" s="88"/>
      <c r="K82" s="89"/>
      <c r="L82" s="86"/>
      <c r="M82" s="86"/>
      <c r="N82" s="86"/>
      <c r="O82" s="86"/>
      <c r="P82" s="94"/>
    </row>
    <row r="83" spans="3:16">
      <c r="C83" s="87"/>
      <c r="D83" s="85"/>
      <c r="E83" s="85"/>
      <c r="F83" s="85"/>
      <c r="G83" s="85"/>
      <c r="H83" s="88"/>
      <c r="K83" s="89"/>
      <c r="L83" s="86"/>
      <c r="M83" s="86"/>
      <c r="N83" s="86"/>
      <c r="O83" s="86"/>
      <c r="P83" s="94"/>
    </row>
    <row r="84" spans="3:16">
      <c r="C84" s="87"/>
      <c r="D84" s="85"/>
      <c r="E84" s="85"/>
      <c r="F84" s="85"/>
      <c r="G84" s="85"/>
      <c r="H84" s="88"/>
      <c r="K84" s="89"/>
      <c r="L84" s="86"/>
      <c r="M84" s="86"/>
      <c r="N84" s="86"/>
      <c r="O84" s="86"/>
      <c r="P84" s="94"/>
    </row>
    <row r="85" spans="3:16">
      <c r="C85" s="87"/>
      <c r="D85" s="85"/>
      <c r="E85" s="85"/>
      <c r="F85" s="85"/>
      <c r="G85" s="85"/>
      <c r="H85" s="88"/>
      <c r="K85" s="89"/>
      <c r="L85" s="86"/>
      <c r="M85" s="86"/>
      <c r="N85" s="86"/>
      <c r="O85" s="86"/>
      <c r="P85" s="94"/>
    </row>
    <row r="86" spans="3:16">
      <c r="C86" s="87"/>
      <c r="D86" s="85"/>
      <c r="E86" s="85"/>
      <c r="F86" s="85"/>
      <c r="G86" s="85"/>
      <c r="H86" s="88"/>
      <c r="K86" s="89"/>
      <c r="L86" s="86"/>
      <c r="M86" s="86"/>
      <c r="N86" s="86"/>
      <c r="O86" s="86"/>
      <c r="P86" s="94"/>
    </row>
    <row r="87" spans="3:16">
      <c r="C87" s="87"/>
      <c r="D87" s="85"/>
      <c r="E87" s="85"/>
      <c r="F87" s="85"/>
      <c r="G87" s="85"/>
      <c r="H87" s="88"/>
      <c r="K87" s="89"/>
      <c r="L87" s="86"/>
      <c r="M87" s="86"/>
      <c r="N87" s="86"/>
      <c r="O87" s="86"/>
      <c r="P87" s="94"/>
    </row>
    <row r="88" spans="3:16">
      <c r="C88" s="87"/>
      <c r="D88" s="85"/>
      <c r="E88" s="85"/>
      <c r="F88" s="85"/>
      <c r="G88" s="85"/>
      <c r="H88" s="88"/>
      <c r="K88" s="89"/>
      <c r="L88" s="86"/>
      <c r="M88" s="86"/>
      <c r="N88" s="86"/>
      <c r="O88" s="86"/>
      <c r="P88" s="94"/>
    </row>
    <row r="89" spans="3:16">
      <c r="C89" s="89"/>
      <c r="D89" s="86"/>
      <c r="E89" s="86"/>
      <c r="F89" s="86"/>
      <c r="G89" s="86"/>
      <c r="H89" s="90"/>
      <c r="K89" s="89"/>
      <c r="L89" s="86"/>
      <c r="M89" s="86"/>
      <c r="N89" s="86"/>
      <c r="O89" s="86"/>
      <c r="P89" s="94"/>
    </row>
    <row r="90" spans="3:16">
      <c r="C90" s="89"/>
      <c r="D90" s="86"/>
      <c r="E90" s="86"/>
      <c r="F90" s="86"/>
      <c r="G90" s="86"/>
      <c r="H90" s="90"/>
      <c r="K90" s="89"/>
      <c r="L90" s="86"/>
      <c r="M90" s="86"/>
      <c r="N90" s="86"/>
      <c r="O90" s="86"/>
      <c r="P90" s="94"/>
    </row>
    <row r="91" spans="3:16">
      <c r="C91" s="89"/>
      <c r="D91" s="86"/>
      <c r="E91" s="86"/>
      <c r="F91" s="86"/>
      <c r="G91" s="86"/>
      <c r="H91" s="90"/>
      <c r="K91" s="89"/>
      <c r="L91" s="86"/>
      <c r="M91" s="86"/>
      <c r="N91" s="86"/>
      <c r="O91" s="86"/>
      <c r="P91" s="94"/>
    </row>
    <row r="92" spans="3:16">
      <c r="C92" s="91"/>
      <c r="D92" s="92"/>
      <c r="E92" s="92"/>
      <c r="F92" s="92"/>
      <c r="G92" s="92"/>
      <c r="H92" s="93"/>
      <c r="K92" s="91"/>
      <c r="L92" s="92"/>
      <c r="M92" s="92"/>
      <c r="N92" s="92"/>
      <c r="O92" s="92"/>
      <c r="P92" s="95"/>
    </row>
    <row r="93" spans="3:16">
      <c r="C93" s="236" t="s">
        <v>157</v>
      </c>
      <c r="D93" s="236"/>
      <c r="E93" s="236"/>
      <c r="F93" s="236"/>
      <c r="G93" s="236"/>
      <c r="H93" s="236"/>
      <c r="K93" s="236" t="s">
        <v>157</v>
      </c>
      <c r="L93" s="236"/>
      <c r="M93" s="236"/>
      <c r="N93" s="236"/>
      <c r="O93" s="236"/>
      <c r="P93" s="236"/>
    </row>
    <row r="94" spans="3:16">
      <c r="C94" s="62"/>
      <c r="D94" s="62"/>
      <c r="E94" s="62"/>
      <c r="F94" s="62"/>
      <c r="G94" s="62"/>
      <c r="H94" s="62"/>
      <c r="K94" s="62"/>
      <c r="L94" s="62"/>
      <c r="M94" s="62"/>
      <c r="N94" s="62"/>
      <c r="O94" s="62"/>
      <c r="P94" s="62"/>
    </row>
    <row r="95" spans="3:16">
      <c r="C95" s="62"/>
      <c r="D95" s="62"/>
      <c r="E95" s="62"/>
      <c r="F95" s="62"/>
      <c r="G95" s="62"/>
      <c r="H95" s="62"/>
      <c r="K95" s="62"/>
      <c r="L95" s="62"/>
      <c r="M95" s="62"/>
      <c r="N95" s="62"/>
      <c r="O95" s="62"/>
      <c r="P95" s="62"/>
    </row>
    <row r="96" spans="3:16">
      <c r="C96" s="157"/>
      <c r="D96" s="157"/>
      <c r="E96" s="157"/>
      <c r="F96" s="157"/>
      <c r="G96" s="157"/>
      <c r="H96" s="157"/>
      <c r="K96" s="157"/>
      <c r="L96" s="157"/>
      <c r="M96" s="157"/>
      <c r="N96" s="157"/>
      <c r="O96" s="157"/>
      <c r="P96" s="157"/>
    </row>
    <row r="97" spans="3:16">
      <c r="C97" s="62"/>
      <c r="D97" s="62"/>
      <c r="E97" s="62"/>
      <c r="F97" s="62"/>
      <c r="G97" s="62"/>
      <c r="H97" s="62"/>
      <c r="K97" s="62"/>
      <c r="L97" s="62"/>
      <c r="M97" s="62"/>
      <c r="N97" s="62"/>
      <c r="O97" s="62"/>
      <c r="P97" s="62"/>
    </row>
    <row r="98" spans="3:16" ht="7.5" customHeight="1">
      <c r="C98" s="62"/>
      <c r="D98" s="62"/>
      <c r="E98" s="62"/>
      <c r="F98" s="62"/>
      <c r="G98" s="62"/>
      <c r="H98" s="62"/>
      <c r="K98" s="62"/>
      <c r="L98" s="62"/>
      <c r="M98" s="62"/>
      <c r="N98" s="62"/>
      <c r="O98" s="62"/>
      <c r="P98" s="62"/>
    </row>
    <row r="99" spans="3:16" ht="30.75" customHeight="1">
      <c r="C99" s="237" t="s">
        <v>129</v>
      </c>
      <c r="D99" s="238"/>
      <c r="E99" s="238"/>
      <c r="F99" s="238"/>
      <c r="G99" s="238"/>
      <c r="H99" s="239"/>
      <c r="K99" s="237" t="s">
        <v>130</v>
      </c>
      <c r="L99" s="238"/>
      <c r="M99" s="238"/>
      <c r="N99" s="238"/>
      <c r="O99" s="238"/>
      <c r="P99" s="239"/>
    </row>
    <row r="100" spans="3:16">
      <c r="C100" s="89"/>
      <c r="D100" s="86"/>
      <c r="E100" s="86"/>
      <c r="F100" s="86"/>
      <c r="G100" s="86"/>
      <c r="H100" s="90"/>
      <c r="K100" s="89"/>
      <c r="L100" s="86"/>
      <c r="M100" s="86"/>
      <c r="N100" s="86"/>
      <c r="O100" s="86"/>
      <c r="P100" s="94"/>
    </row>
    <row r="101" spans="3:16">
      <c r="C101" s="89"/>
      <c r="D101" s="86"/>
      <c r="E101" s="86"/>
      <c r="F101" s="86"/>
      <c r="G101" s="86"/>
      <c r="H101" s="90"/>
      <c r="K101" s="89"/>
      <c r="L101" s="86"/>
      <c r="M101" s="86"/>
      <c r="N101" s="86"/>
      <c r="O101" s="86"/>
      <c r="P101" s="94"/>
    </row>
    <row r="102" spans="3:16">
      <c r="C102" s="89"/>
      <c r="D102" s="86"/>
      <c r="E102" s="86"/>
      <c r="F102" s="86"/>
      <c r="G102" s="86"/>
      <c r="H102" s="90"/>
      <c r="K102" s="89"/>
      <c r="L102" s="86"/>
      <c r="M102" s="86"/>
      <c r="N102" s="86"/>
      <c r="O102" s="86"/>
      <c r="P102" s="94"/>
    </row>
    <row r="103" spans="3:16">
      <c r="C103" s="89"/>
      <c r="D103" s="86"/>
      <c r="E103" s="86"/>
      <c r="F103" s="86"/>
      <c r="G103" s="86"/>
      <c r="H103" s="90"/>
      <c r="K103" s="89"/>
      <c r="L103" s="86"/>
      <c r="M103" s="86"/>
      <c r="N103" s="86"/>
      <c r="O103" s="86"/>
      <c r="P103" s="94"/>
    </row>
    <row r="104" spans="3:16">
      <c r="C104" s="89"/>
      <c r="D104" s="86"/>
      <c r="E104" s="86"/>
      <c r="F104" s="86"/>
      <c r="G104" s="86"/>
      <c r="H104" s="90"/>
      <c r="K104" s="89"/>
      <c r="L104" s="86"/>
      <c r="M104" s="86"/>
      <c r="N104" s="86"/>
      <c r="O104" s="86"/>
      <c r="P104" s="94"/>
    </row>
    <row r="105" spans="3:16">
      <c r="C105" s="89"/>
      <c r="D105" s="86"/>
      <c r="E105" s="86"/>
      <c r="F105" s="86"/>
      <c r="G105" s="86"/>
      <c r="H105" s="90"/>
      <c r="K105" s="89"/>
      <c r="L105" s="86"/>
      <c r="M105" s="86"/>
      <c r="N105" s="86"/>
      <c r="O105" s="86"/>
      <c r="P105" s="94"/>
    </row>
    <row r="106" spans="3:16">
      <c r="C106" s="89"/>
      <c r="D106" s="86"/>
      <c r="E106" s="86"/>
      <c r="F106" s="86"/>
      <c r="G106" s="86"/>
      <c r="H106" s="90"/>
      <c r="K106" s="89"/>
      <c r="L106" s="86"/>
      <c r="M106" s="86"/>
      <c r="N106" s="86"/>
      <c r="O106" s="86"/>
      <c r="P106" s="94"/>
    </row>
    <row r="107" spans="3:16">
      <c r="C107" s="89"/>
      <c r="D107" s="86"/>
      <c r="E107" s="86"/>
      <c r="F107" s="86"/>
      <c r="G107" s="86"/>
      <c r="H107" s="90"/>
      <c r="K107" s="89"/>
      <c r="L107" s="86"/>
      <c r="M107" s="86"/>
      <c r="N107" s="86"/>
      <c r="O107" s="86"/>
      <c r="P107" s="94"/>
    </row>
    <row r="108" spans="3:16">
      <c r="C108" s="89"/>
      <c r="D108" s="86"/>
      <c r="E108" s="86"/>
      <c r="F108" s="86"/>
      <c r="G108" s="86"/>
      <c r="H108" s="90"/>
      <c r="K108" s="89"/>
      <c r="L108" s="86"/>
      <c r="M108" s="86"/>
      <c r="N108" s="86"/>
      <c r="O108" s="86"/>
      <c r="P108" s="94"/>
    </row>
    <row r="109" spans="3:16">
      <c r="C109" s="89"/>
      <c r="D109" s="86"/>
      <c r="E109" s="86"/>
      <c r="F109" s="86"/>
      <c r="G109" s="86"/>
      <c r="H109" s="90"/>
      <c r="K109" s="89"/>
      <c r="L109" s="86"/>
      <c r="M109" s="86"/>
      <c r="N109" s="86"/>
      <c r="O109" s="86"/>
      <c r="P109" s="94"/>
    </row>
    <row r="110" spans="3:16">
      <c r="C110" s="89"/>
      <c r="D110" s="86"/>
      <c r="E110" s="86"/>
      <c r="F110" s="86"/>
      <c r="G110" s="86"/>
      <c r="H110" s="90"/>
      <c r="K110" s="89"/>
      <c r="L110" s="86"/>
      <c r="M110" s="86"/>
      <c r="N110" s="86"/>
      <c r="O110" s="86"/>
      <c r="P110" s="94"/>
    </row>
    <row r="111" spans="3:16">
      <c r="C111" s="89"/>
      <c r="D111" s="86"/>
      <c r="E111" s="86"/>
      <c r="F111" s="86"/>
      <c r="G111" s="86"/>
      <c r="H111" s="90"/>
      <c r="K111" s="89"/>
      <c r="L111" s="86"/>
      <c r="M111" s="86"/>
      <c r="N111" s="86"/>
      <c r="O111" s="86"/>
      <c r="P111" s="94"/>
    </row>
    <row r="112" spans="3:16">
      <c r="C112" s="89"/>
      <c r="D112" s="86"/>
      <c r="E112" s="86"/>
      <c r="F112" s="86"/>
      <c r="G112" s="86"/>
      <c r="H112" s="90"/>
      <c r="K112" s="89"/>
      <c r="L112" s="86"/>
      <c r="M112" s="86"/>
      <c r="N112" s="86"/>
      <c r="O112" s="86"/>
      <c r="P112" s="94"/>
    </row>
    <row r="113" spans="3:16">
      <c r="C113" s="89"/>
      <c r="D113" s="86"/>
      <c r="E113" s="86"/>
      <c r="F113" s="86"/>
      <c r="G113" s="86"/>
      <c r="H113" s="90"/>
      <c r="K113" s="89"/>
      <c r="L113" s="86"/>
      <c r="M113" s="86"/>
      <c r="N113" s="86"/>
      <c r="O113" s="86"/>
      <c r="P113" s="94"/>
    </row>
    <row r="114" spans="3:16">
      <c r="C114" s="89"/>
      <c r="D114" s="86"/>
      <c r="E114" s="86"/>
      <c r="F114" s="86"/>
      <c r="G114" s="86"/>
      <c r="H114" s="90"/>
      <c r="K114" s="89"/>
      <c r="L114" s="86"/>
      <c r="M114" s="86"/>
      <c r="N114" s="86"/>
      <c r="O114" s="86"/>
      <c r="P114" s="94"/>
    </row>
    <row r="115" spans="3:16">
      <c r="C115" s="89"/>
      <c r="D115" s="86"/>
      <c r="E115" s="86"/>
      <c r="F115" s="86"/>
      <c r="G115" s="86"/>
      <c r="H115" s="90"/>
      <c r="K115" s="89"/>
      <c r="L115" s="86"/>
      <c r="M115" s="86"/>
      <c r="N115" s="86"/>
      <c r="O115" s="86"/>
      <c r="P115" s="94"/>
    </row>
    <row r="116" spans="3:16">
      <c r="C116" s="89"/>
      <c r="D116" s="86"/>
      <c r="E116" s="86"/>
      <c r="F116" s="86"/>
      <c r="G116" s="86"/>
      <c r="H116" s="90"/>
      <c r="K116" s="89"/>
      <c r="L116" s="86"/>
      <c r="M116" s="86"/>
      <c r="N116" s="86"/>
      <c r="O116" s="86"/>
      <c r="P116" s="94"/>
    </row>
    <row r="117" spans="3:16">
      <c r="C117" s="89"/>
      <c r="D117" s="86"/>
      <c r="E117" s="86"/>
      <c r="F117" s="86"/>
      <c r="G117" s="86"/>
      <c r="H117" s="90"/>
      <c r="K117" s="89"/>
      <c r="L117" s="86"/>
      <c r="M117" s="86"/>
      <c r="N117" s="86"/>
      <c r="O117" s="86"/>
      <c r="P117" s="94"/>
    </row>
    <row r="118" spans="3:16">
      <c r="C118" s="89"/>
      <c r="D118" s="86"/>
      <c r="E118" s="86"/>
      <c r="F118" s="86"/>
      <c r="G118" s="86"/>
      <c r="H118" s="90"/>
      <c r="K118" s="89"/>
      <c r="L118" s="86"/>
      <c r="M118" s="86"/>
      <c r="N118" s="86"/>
      <c r="O118" s="86"/>
      <c r="P118" s="94"/>
    </row>
    <row r="119" spans="3:16">
      <c r="C119" s="89"/>
      <c r="D119" s="86"/>
      <c r="E119" s="86"/>
      <c r="F119" s="86"/>
      <c r="G119" s="86"/>
      <c r="H119" s="90"/>
      <c r="K119" s="89"/>
      <c r="L119" s="86"/>
      <c r="M119" s="86"/>
      <c r="N119" s="86"/>
      <c r="O119" s="86"/>
      <c r="P119" s="94"/>
    </row>
    <row r="120" spans="3:16">
      <c r="C120" s="89"/>
      <c r="D120" s="86"/>
      <c r="E120" s="86"/>
      <c r="F120" s="86"/>
      <c r="G120" s="86"/>
      <c r="H120" s="90"/>
      <c r="K120" s="89"/>
      <c r="L120" s="86"/>
      <c r="M120" s="86"/>
      <c r="N120" s="86"/>
      <c r="O120" s="86"/>
      <c r="P120" s="94"/>
    </row>
    <row r="121" spans="3:16">
      <c r="C121" s="89"/>
      <c r="D121" s="86"/>
      <c r="E121" s="86"/>
      <c r="F121" s="86"/>
      <c r="G121" s="86"/>
      <c r="H121" s="90"/>
      <c r="K121" s="89"/>
      <c r="L121" s="86"/>
      <c r="M121" s="86"/>
      <c r="N121" s="86"/>
      <c r="O121" s="86"/>
      <c r="P121" s="94"/>
    </row>
    <row r="122" spans="3:16">
      <c r="C122" s="89"/>
      <c r="D122" s="86"/>
      <c r="E122" s="86"/>
      <c r="F122" s="86"/>
      <c r="G122" s="86"/>
      <c r="H122" s="90"/>
      <c r="K122" s="89"/>
      <c r="L122" s="86"/>
      <c r="M122" s="86"/>
      <c r="N122" s="86"/>
      <c r="O122" s="86"/>
      <c r="P122" s="94"/>
    </row>
    <row r="123" spans="3:16">
      <c r="C123" s="89"/>
      <c r="D123" s="86"/>
      <c r="E123" s="86"/>
      <c r="F123" s="86"/>
      <c r="G123" s="86"/>
      <c r="H123" s="90"/>
      <c r="K123" s="89"/>
      <c r="L123" s="86"/>
      <c r="M123" s="86"/>
      <c r="N123" s="86"/>
      <c r="O123" s="86"/>
      <c r="P123" s="94"/>
    </row>
    <row r="124" spans="3:16">
      <c r="C124" s="91"/>
      <c r="D124" s="92"/>
      <c r="E124" s="92"/>
      <c r="F124" s="92"/>
      <c r="G124" s="92"/>
      <c r="H124" s="93"/>
      <c r="K124" s="91"/>
      <c r="L124" s="92"/>
      <c r="M124" s="92"/>
      <c r="N124" s="92"/>
      <c r="O124" s="92"/>
      <c r="P124" s="95"/>
    </row>
    <row r="125" spans="3:16">
      <c r="C125" s="236" t="s">
        <v>157</v>
      </c>
      <c r="D125" s="236"/>
      <c r="E125" s="236"/>
      <c r="F125" s="236"/>
      <c r="G125" s="236"/>
      <c r="H125" s="236"/>
      <c r="K125" s="236" t="s">
        <v>157</v>
      </c>
      <c r="L125" s="236"/>
      <c r="M125" s="236"/>
      <c r="N125" s="236"/>
      <c r="O125" s="236"/>
      <c r="P125" s="236"/>
    </row>
    <row r="126" spans="3:16">
      <c r="C126" s="62"/>
      <c r="D126" s="62"/>
      <c r="E126" s="62"/>
      <c r="F126" s="62"/>
      <c r="G126" s="62"/>
      <c r="H126" s="62"/>
      <c r="K126" s="62"/>
      <c r="L126" s="62"/>
      <c r="M126" s="62"/>
      <c r="N126" s="62"/>
      <c r="O126" s="62"/>
      <c r="P126" s="62"/>
    </row>
    <row r="127" spans="3:16">
      <c r="C127" s="62"/>
      <c r="D127" s="62"/>
      <c r="E127" s="62"/>
      <c r="F127" s="62"/>
      <c r="G127" s="62"/>
      <c r="H127" s="62"/>
      <c r="K127" s="62"/>
      <c r="L127" s="62"/>
      <c r="M127" s="62"/>
      <c r="N127" s="62"/>
      <c r="O127" s="62"/>
      <c r="P127" s="62"/>
    </row>
    <row r="128" spans="3:16" ht="20.25">
      <c r="C128" s="62"/>
      <c r="D128" s="62"/>
      <c r="E128" s="62"/>
      <c r="F128" s="62"/>
      <c r="G128" s="62"/>
      <c r="H128" s="62"/>
      <c r="K128" s="62"/>
      <c r="L128" s="164"/>
      <c r="M128" s="165"/>
      <c r="N128" s="62"/>
      <c r="O128" s="62"/>
      <c r="P128" s="62"/>
    </row>
    <row r="129" spans="3:16" ht="20.25">
      <c r="C129" s="157"/>
      <c r="D129" s="157"/>
      <c r="E129" s="157"/>
      <c r="F129" s="157"/>
      <c r="G129" s="157"/>
      <c r="H129" s="157"/>
      <c r="K129" s="157"/>
      <c r="L129" s="164"/>
      <c r="M129" s="165"/>
      <c r="N129" s="157"/>
      <c r="O129" s="157"/>
      <c r="P129" s="157"/>
    </row>
    <row r="130" spans="3:16" ht="7.5" customHeight="1">
      <c r="C130" s="62"/>
      <c r="D130" s="62"/>
      <c r="E130" s="62"/>
      <c r="F130" s="62"/>
      <c r="G130" s="62"/>
      <c r="H130" s="62"/>
      <c r="K130" s="62"/>
      <c r="L130" s="62"/>
      <c r="M130" s="62"/>
      <c r="N130" s="62"/>
      <c r="O130" s="62"/>
      <c r="P130" s="62"/>
    </row>
    <row r="131" spans="3:16">
      <c r="C131" s="62"/>
      <c r="D131" s="62"/>
      <c r="E131" s="62"/>
      <c r="F131" s="62"/>
      <c r="G131" s="62"/>
      <c r="H131" s="62"/>
      <c r="K131" s="62"/>
      <c r="L131" s="62"/>
      <c r="M131" s="62"/>
      <c r="N131" s="62"/>
      <c r="O131" s="62"/>
      <c r="P131" s="62"/>
    </row>
    <row r="132" spans="3:16">
      <c r="C132" s="62"/>
      <c r="D132" s="62"/>
      <c r="E132" s="62"/>
      <c r="F132" s="62"/>
      <c r="G132" s="62"/>
      <c r="H132" s="62"/>
      <c r="K132" s="62"/>
      <c r="L132" s="62"/>
      <c r="M132" s="62"/>
      <c r="N132" s="62"/>
      <c r="O132" s="62"/>
      <c r="P132" s="62"/>
    </row>
    <row r="133" spans="3:16">
      <c r="C133" s="62"/>
      <c r="D133" s="62"/>
      <c r="E133" s="62"/>
      <c r="F133" s="62"/>
      <c r="G133" s="62"/>
      <c r="H133" s="62"/>
      <c r="K133" s="62"/>
      <c r="L133" s="62"/>
      <c r="M133" s="62"/>
      <c r="N133" s="62"/>
      <c r="O133" s="62"/>
      <c r="P133" s="62"/>
    </row>
    <row r="134" spans="3:16">
      <c r="C134" s="62"/>
      <c r="D134" s="62"/>
      <c r="E134" s="62"/>
      <c r="F134" s="62"/>
      <c r="G134" s="62"/>
      <c r="H134" s="62"/>
      <c r="K134" s="62"/>
      <c r="L134" s="62"/>
      <c r="M134" s="62"/>
      <c r="N134" s="62"/>
      <c r="O134" s="62"/>
      <c r="P134" s="62"/>
    </row>
    <row r="135" spans="3:16">
      <c r="C135" s="62"/>
      <c r="D135" s="62"/>
      <c r="E135" s="62"/>
      <c r="F135" s="62"/>
      <c r="G135" s="62"/>
      <c r="H135" s="62"/>
      <c r="K135" s="62"/>
      <c r="L135" s="62"/>
      <c r="M135" s="62"/>
      <c r="N135" s="62"/>
      <c r="O135" s="62"/>
      <c r="P135" s="62"/>
    </row>
    <row r="136" spans="3:16">
      <c r="C136" s="62"/>
      <c r="D136" s="62"/>
      <c r="E136" s="62"/>
      <c r="F136" s="62"/>
      <c r="G136" s="62"/>
      <c r="H136" s="62"/>
      <c r="K136" s="62"/>
      <c r="L136" s="62"/>
      <c r="M136" s="62"/>
      <c r="N136" s="62"/>
      <c r="O136" s="62"/>
      <c r="P136" s="62"/>
    </row>
    <row r="137" spans="3:16">
      <c r="C137" s="62"/>
      <c r="D137" s="62"/>
      <c r="E137" s="62"/>
      <c r="F137" s="62"/>
      <c r="G137" s="62"/>
      <c r="H137" s="62"/>
      <c r="K137" s="62"/>
      <c r="L137" s="62"/>
      <c r="M137" s="62"/>
      <c r="N137" s="62"/>
      <c r="O137" s="62"/>
      <c r="P137" s="62"/>
    </row>
    <row r="138" spans="3:16">
      <c r="C138" s="62"/>
      <c r="D138" s="62"/>
      <c r="E138" s="62"/>
      <c r="F138" s="62"/>
      <c r="G138" s="62"/>
      <c r="H138" s="62"/>
      <c r="K138" s="62"/>
      <c r="L138" s="62"/>
      <c r="M138" s="62"/>
      <c r="N138" s="62"/>
      <c r="O138" s="62"/>
      <c r="P138" s="62"/>
    </row>
    <row r="139" spans="3:16">
      <c r="C139" s="62"/>
      <c r="D139" s="62"/>
      <c r="E139" s="62"/>
      <c r="F139" s="62"/>
      <c r="G139" s="62"/>
      <c r="H139" s="62"/>
      <c r="K139" s="62"/>
      <c r="L139" s="62"/>
      <c r="M139" s="62"/>
      <c r="N139" s="62"/>
      <c r="O139" s="62"/>
      <c r="P139" s="62"/>
    </row>
    <row r="140" spans="3:16">
      <c r="C140" s="62"/>
      <c r="D140" s="62"/>
      <c r="E140" s="62"/>
      <c r="F140" s="62"/>
      <c r="G140" s="62"/>
      <c r="H140" s="62"/>
      <c r="K140" s="62"/>
      <c r="L140" s="62"/>
      <c r="M140" s="62"/>
      <c r="N140" s="62"/>
      <c r="O140" s="62"/>
      <c r="P140" s="62"/>
    </row>
    <row r="141" spans="3:16">
      <c r="C141" s="62"/>
      <c r="D141" s="62"/>
      <c r="E141" s="62"/>
      <c r="F141" s="62"/>
      <c r="G141" s="62"/>
      <c r="H141" s="62"/>
      <c r="K141" s="62"/>
      <c r="L141" s="62"/>
      <c r="M141" s="62"/>
      <c r="N141" s="62"/>
      <c r="O141" s="62"/>
      <c r="P141" s="62"/>
    </row>
    <row r="142" spans="3:16">
      <c r="C142" s="62"/>
      <c r="D142" s="62"/>
      <c r="E142" s="62"/>
      <c r="F142" s="62"/>
      <c r="G142" s="62"/>
      <c r="H142" s="62"/>
      <c r="K142" s="62"/>
      <c r="L142" s="62"/>
      <c r="M142" s="62"/>
      <c r="N142" s="62"/>
      <c r="O142" s="62"/>
      <c r="P142" s="62"/>
    </row>
    <row r="143" spans="3:16">
      <c r="C143" s="62"/>
      <c r="D143" s="62"/>
      <c r="E143" s="62"/>
      <c r="F143" s="62"/>
      <c r="G143" s="62"/>
      <c r="H143" s="62"/>
      <c r="K143" s="62"/>
      <c r="L143" s="62"/>
      <c r="M143" s="62"/>
      <c r="N143" s="62"/>
      <c r="O143" s="62"/>
      <c r="P143" s="62"/>
    </row>
    <row r="144" spans="3:16">
      <c r="C144" s="62"/>
      <c r="D144" s="62"/>
      <c r="E144" s="62"/>
      <c r="F144" s="62"/>
      <c r="G144" s="62"/>
      <c r="H144" s="62"/>
      <c r="K144" s="62"/>
      <c r="L144" s="62"/>
      <c r="M144" s="62"/>
      <c r="N144" s="62"/>
      <c r="O144" s="62"/>
      <c r="P144" s="62"/>
    </row>
    <row r="145" spans="3:16">
      <c r="C145" s="236" t="s">
        <v>154</v>
      </c>
      <c r="D145" s="236"/>
      <c r="E145" s="236"/>
      <c r="F145" s="236"/>
      <c r="G145" s="236"/>
      <c r="H145" s="236"/>
      <c r="K145" s="236" t="s">
        <v>154</v>
      </c>
      <c r="L145" s="236"/>
      <c r="M145" s="236"/>
      <c r="N145" s="236"/>
      <c r="O145" s="236"/>
      <c r="P145" s="236"/>
    </row>
    <row r="146" spans="3:16">
      <c r="C146" s="62"/>
      <c r="D146" s="62"/>
      <c r="E146" s="62"/>
      <c r="F146" s="62"/>
      <c r="G146" s="62"/>
      <c r="H146" s="62"/>
      <c r="K146" s="62"/>
      <c r="L146" s="62"/>
      <c r="M146" s="62"/>
      <c r="N146" s="62"/>
      <c r="O146" s="62"/>
      <c r="P146" s="62"/>
    </row>
    <row r="149" spans="3:16">
      <c r="P149" s="4" t="str">
        <f>Índice!N28</f>
        <v>Fecha de actualización: 01/11/2016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03"/>
  <sheetViews>
    <sheetView showGridLines="0" showRowColHeaders="0" zoomScaleNormal="100" workbookViewId="0">
      <selection activeCell="P3" sqref="P3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235"/>
      <c r="F9" s="235"/>
      <c r="G9" s="235"/>
      <c r="H9" s="235"/>
      <c r="I9" s="235"/>
      <c r="J9" s="235"/>
      <c r="K9" s="235"/>
      <c r="L9" s="235"/>
      <c r="M9" s="235"/>
      <c r="P9" s="5"/>
    </row>
    <row r="10" spans="5:16">
      <c r="E10" s="235"/>
      <c r="F10" s="235"/>
      <c r="G10" s="235"/>
      <c r="H10" s="235"/>
      <c r="I10" s="235"/>
      <c r="J10" s="235"/>
      <c r="K10" s="235"/>
      <c r="L10" s="235"/>
      <c r="M10" s="235"/>
      <c r="P10" s="5"/>
    </row>
    <row r="11" spans="5:16">
      <c r="E11" s="156"/>
      <c r="F11" s="156"/>
      <c r="G11" s="156"/>
      <c r="H11" s="156"/>
      <c r="I11" s="156"/>
      <c r="J11" s="156"/>
      <c r="K11" s="156"/>
      <c r="L11" s="156"/>
      <c r="M11" s="156"/>
      <c r="P11" s="5"/>
    </row>
    <row r="12" spans="5:16">
      <c r="E12" s="61"/>
      <c r="F12" s="61"/>
      <c r="G12" s="61"/>
      <c r="H12" s="61"/>
      <c r="I12" s="61"/>
      <c r="J12" s="61"/>
      <c r="K12" s="61"/>
      <c r="L12" s="61"/>
      <c r="M12" s="61"/>
      <c r="P12" s="5"/>
    </row>
    <row r="13" spans="5:16">
      <c r="E13" s="61"/>
      <c r="F13" s="61"/>
      <c r="G13" s="61"/>
      <c r="H13" s="61"/>
      <c r="I13" s="61"/>
      <c r="J13" s="61"/>
      <c r="K13" s="61"/>
      <c r="L13" s="61"/>
      <c r="M13" s="137"/>
      <c r="P13" s="5"/>
    </row>
    <row r="14" spans="5:16">
      <c r="E14" s="61"/>
      <c r="F14" s="61"/>
      <c r="G14" s="61"/>
      <c r="H14" s="61"/>
      <c r="I14" s="61"/>
      <c r="J14" s="61"/>
      <c r="K14" s="61"/>
      <c r="L14" s="61"/>
      <c r="M14" s="61"/>
      <c r="P14" s="5"/>
    </row>
    <row r="15" spans="5:16" ht="7.5" customHeight="1"/>
    <row r="24" spans="6:16">
      <c r="O24"/>
    </row>
    <row r="30" spans="6:16">
      <c r="F30" s="236" t="s">
        <v>78</v>
      </c>
      <c r="G30" s="236"/>
      <c r="H30" s="236"/>
      <c r="I30" s="236"/>
      <c r="J30" s="236"/>
      <c r="K30" s="236"/>
      <c r="L30" s="236"/>
      <c r="M30" s="30"/>
      <c r="N30" s="30"/>
      <c r="O30" s="30"/>
      <c r="P30" s="30"/>
    </row>
    <row r="31" spans="6:16" ht="22.5" customHeight="1"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6:16"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3:16"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3:16" ht="7.5" customHeight="1">
      <c r="C34" s="30"/>
      <c r="D34" s="30"/>
      <c r="E34" s="30"/>
      <c r="F34" s="30"/>
      <c r="G34" s="30"/>
      <c r="H34" s="30"/>
    </row>
    <row r="35" spans="3:16">
      <c r="C35" s="30"/>
      <c r="D35" s="30"/>
      <c r="E35" s="30"/>
      <c r="F35" s="30"/>
      <c r="G35" s="30"/>
      <c r="H35" s="30"/>
    </row>
    <row r="36" spans="3:16">
      <c r="C36" s="30"/>
      <c r="D36" s="30"/>
      <c r="E36" s="30"/>
      <c r="F36" s="30"/>
      <c r="G36" s="30"/>
      <c r="H36" s="30"/>
      <c r="K36" s="255" t="s">
        <v>64</v>
      </c>
      <c r="L36" s="255"/>
      <c r="M36" s="255"/>
      <c r="N36" s="255"/>
      <c r="O36" s="255"/>
      <c r="P36" s="255"/>
    </row>
    <row r="37" spans="3:16">
      <c r="C37" s="30"/>
      <c r="D37" s="30"/>
      <c r="E37" s="30"/>
      <c r="F37" s="30"/>
      <c r="G37" s="30"/>
      <c r="H37" s="30"/>
      <c r="K37" s="240" t="s">
        <v>181</v>
      </c>
      <c r="L37" s="240"/>
      <c r="M37" s="240"/>
      <c r="N37" s="240"/>
      <c r="O37" s="240"/>
      <c r="P37" s="240"/>
    </row>
    <row r="38" spans="3:16">
      <c r="C38" s="30"/>
      <c r="D38" s="30"/>
      <c r="E38" s="30"/>
      <c r="F38" s="30"/>
      <c r="G38" s="30"/>
      <c r="H38" s="30"/>
      <c r="K38" s="245" t="s">
        <v>182</v>
      </c>
      <c r="L38" s="245"/>
      <c r="M38" s="245"/>
      <c r="N38" s="245"/>
      <c r="O38" s="245"/>
      <c r="P38" s="245"/>
    </row>
    <row r="39" spans="3:16">
      <c r="C39" s="30"/>
      <c r="D39" s="30"/>
      <c r="E39" s="30"/>
      <c r="F39" s="30"/>
      <c r="G39" s="30"/>
      <c r="H39" s="30"/>
      <c r="K39" s="171" t="s">
        <v>179</v>
      </c>
      <c r="L39" s="172"/>
      <c r="M39" s="172"/>
      <c r="N39" s="172"/>
      <c r="O39" s="170">
        <v>42186</v>
      </c>
      <c r="P39" s="173" t="s">
        <v>180</v>
      </c>
    </row>
    <row r="40" spans="3:16">
      <c r="C40" s="30"/>
      <c r="D40" s="30"/>
      <c r="E40" s="30"/>
      <c r="F40" s="30"/>
      <c r="G40" s="30"/>
      <c r="H40" s="30"/>
      <c r="K40" s="166" t="s">
        <v>178</v>
      </c>
      <c r="L40" s="167"/>
      <c r="M40" s="168"/>
      <c r="N40" s="169"/>
      <c r="O40" s="10">
        <v>37566663</v>
      </c>
      <c r="P40" s="49">
        <v>1</v>
      </c>
    </row>
    <row r="41" spans="3:16">
      <c r="C41" s="30"/>
      <c r="D41" s="30"/>
      <c r="E41" s="30"/>
      <c r="F41" s="30"/>
      <c r="G41" s="30"/>
      <c r="H41" s="30"/>
      <c r="K41" s="246" t="s">
        <v>47</v>
      </c>
      <c r="L41" s="247"/>
      <c r="M41" s="247"/>
      <c r="N41" s="248"/>
      <c r="O41" s="11">
        <v>37190996.369999997</v>
      </c>
      <c r="P41" s="48">
        <v>0.99</v>
      </c>
    </row>
    <row r="42" spans="3:16">
      <c r="C42" s="30"/>
      <c r="D42" s="30"/>
      <c r="E42" s="30"/>
      <c r="F42" s="30"/>
      <c r="G42" s="30"/>
      <c r="H42" s="30"/>
      <c r="K42" s="249" t="s">
        <v>48</v>
      </c>
      <c r="L42" s="250"/>
      <c r="M42" s="250"/>
      <c r="N42" s="251"/>
      <c r="O42" s="10">
        <v>19144845845086.16</v>
      </c>
      <c r="P42" s="49">
        <v>1</v>
      </c>
    </row>
    <row r="43" spans="3:16">
      <c r="C43" s="30"/>
      <c r="D43" s="30"/>
      <c r="E43" s="30"/>
      <c r="F43" s="30"/>
      <c r="G43" s="30"/>
      <c r="H43" s="30"/>
      <c r="K43" s="252" t="s">
        <v>49</v>
      </c>
      <c r="L43" s="253"/>
      <c r="M43" s="253"/>
      <c r="N43" s="254"/>
      <c r="O43" s="12">
        <v>18953397386635.297</v>
      </c>
      <c r="P43" s="50">
        <v>0.98999999999999988</v>
      </c>
    </row>
    <row r="44" spans="3:16">
      <c r="C44" s="30"/>
      <c r="D44" s="30"/>
      <c r="E44" s="30"/>
      <c r="F44" s="30"/>
      <c r="G44" s="30"/>
      <c r="H44" s="30"/>
      <c r="K44" s="45" t="s">
        <v>50</v>
      </c>
      <c r="L44" s="29"/>
      <c r="M44" s="29"/>
      <c r="N44" s="29"/>
      <c r="P44" s="5"/>
    </row>
    <row r="45" spans="3:16">
      <c r="C45" s="30"/>
      <c r="D45" s="30"/>
      <c r="E45" s="30"/>
      <c r="F45" s="30"/>
      <c r="G45" s="30"/>
      <c r="H45" s="30"/>
      <c r="K45" s="45" t="s">
        <v>51</v>
      </c>
      <c r="L45" s="29"/>
      <c r="M45" s="29"/>
      <c r="N45" s="29"/>
      <c r="P45" s="5"/>
    </row>
    <row r="46" spans="3:16">
      <c r="C46" s="30"/>
      <c r="D46" s="30"/>
      <c r="E46" s="30"/>
      <c r="F46" s="30"/>
      <c r="G46" s="30"/>
      <c r="H46" s="30"/>
      <c r="K46" s="45" t="s">
        <v>52</v>
      </c>
      <c r="L46" s="29"/>
      <c r="M46" s="29"/>
      <c r="N46" s="29"/>
      <c r="P46" s="5"/>
    </row>
    <row r="47" spans="3:16">
      <c r="C47" s="30"/>
      <c r="D47" s="30"/>
      <c r="E47" s="30"/>
      <c r="F47" s="30"/>
      <c r="G47" s="30"/>
      <c r="H47" s="30"/>
    </row>
    <row r="48" spans="3:16">
      <c r="C48" s="30"/>
      <c r="D48" s="30"/>
      <c r="E48" s="30"/>
      <c r="F48" s="30"/>
      <c r="G48" s="30"/>
      <c r="H48" s="30"/>
    </row>
    <row r="49" spans="3:16">
      <c r="C49" s="236" t="s">
        <v>74</v>
      </c>
      <c r="D49" s="236"/>
      <c r="E49" s="236"/>
      <c r="F49" s="236"/>
      <c r="G49" s="236"/>
      <c r="H49" s="236"/>
      <c r="K49" s="60"/>
      <c r="L49" s="60"/>
      <c r="M49" s="60"/>
      <c r="N49" s="60"/>
      <c r="O49" s="60"/>
      <c r="P49" s="60"/>
    </row>
    <row r="50" spans="3:16" ht="21" customHeight="1">
      <c r="C50" s="62"/>
      <c r="D50" s="62"/>
      <c r="E50" s="62"/>
      <c r="F50" s="62"/>
      <c r="G50" s="62"/>
      <c r="H50" s="62"/>
      <c r="K50" s="60"/>
      <c r="L50" s="60"/>
      <c r="M50" s="60"/>
      <c r="N50" s="60"/>
      <c r="O50" s="60"/>
      <c r="P50" s="60"/>
    </row>
    <row r="51" spans="3:16">
      <c r="C51" s="62"/>
      <c r="D51" s="62"/>
      <c r="E51" s="62"/>
      <c r="F51" s="62"/>
      <c r="G51" s="62"/>
      <c r="H51" s="62"/>
      <c r="K51" s="60"/>
      <c r="L51" s="60"/>
      <c r="M51" s="60"/>
      <c r="N51" s="60"/>
      <c r="O51" s="60"/>
      <c r="P51" s="60"/>
    </row>
    <row r="52" spans="3:16">
      <c r="C52" s="59"/>
      <c r="D52" s="59"/>
      <c r="E52" s="59"/>
      <c r="F52" s="59"/>
      <c r="G52" s="59"/>
      <c r="H52" s="59"/>
      <c r="K52" s="60"/>
      <c r="L52" s="60"/>
      <c r="M52" s="60"/>
      <c r="N52" s="60"/>
      <c r="O52" s="60"/>
      <c r="P52" s="60"/>
    </row>
    <row r="53" spans="3:16" s="5" customFormat="1" ht="7.5" customHeight="1">
      <c r="C53" s="30"/>
      <c r="D53" s="30"/>
      <c r="E53" s="30"/>
      <c r="F53" s="30"/>
      <c r="G53" s="30"/>
      <c r="H53" s="30"/>
      <c r="P53"/>
    </row>
    <row r="54" spans="3:16" s="5" customFormat="1">
      <c r="C54" s="30"/>
      <c r="D54" s="30"/>
      <c r="E54" s="30"/>
      <c r="F54" s="30"/>
      <c r="G54" s="30"/>
      <c r="H54" s="30"/>
      <c r="P54"/>
    </row>
    <row r="55" spans="3:16" s="5" customFormat="1">
      <c r="C55" s="30"/>
      <c r="D55" s="30"/>
      <c r="E55" s="30"/>
      <c r="F55" s="30"/>
      <c r="G55" s="30"/>
      <c r="H55" s="30"/>
      <c r="P55"/>
    </row>
    <row r="56" spans="3:16" s="5" customFormat="1">
      <c r="C56" s="30"/>
      <c r="D56" s="30"/>
      <c r="E56" s="30"/>
      <c r="F56" s="30"/>
      <c r="G56" s="30"/>
      <c r="H56" s="30"/>
      <c r="P56"/>
    </row>
    <row r="57" spans="3:16" s="5" customFormat="1">
      <c r="C57" s="30"/>
      <c r="D57" s="30"/>
      <c r="E57" s="30"/>
      <c r="F57" s="30"/>
      <c r="G57" s="30"/>
      <c r="H57" s="30"/>
      <c r="P57"/>
    </row>
    <row r="58" spans="3:16" s="5" customFormat="1">
      <c r="C58" s="30"/>
      <c r="D58" s="30"/>
      <c r="E58" s="30"/>
      <c r="F58" s="30"/>
      <c r="G58" s="30"/>
      <c r="H58" s="30"/>
      <c r="P58"/>
    </row>
    <row r="59" spans="3:16" s="5" customFormat="1">
      <c r="C59" s="30"/>
      <c r="D59" s="30"/>
      <c r="E59" s="30"/>
      <c r="F59" s="30"/>
      <c r="G59" s="30"/>
      <c r="H59" s="30"/>
      <c r="P59"/>
    </row>
    <row r="60" spans="3:16" s="5" customFormat="1">
      <c r="C60" s="30"/>
      <c r="D60" s="30"/>
      <c r="E60" s="30"/>
      <c r="F60" s="30"/>
      <c r="G60" s="30"/>
      <c r="H60" s="30"/>
      <c r="P60"/>
    </row>
    <row r="61" spans="3:16" s="5" customFormat="1">
      <c r="C61" s="30"/>
      <c r="D61" s="30"/>
      <c r="E61" s="30"/>
      <c r="F61" s="30"/>
      <c r="G61" s="30"/>
      <c r="H61" s="30"/>
      <c r="P61"/>
    </row>
    <row r="62" spans="3:16" s="5" customFormat="1">
      <c r="C62" s="30"/>
      <c r="D62" s="30"/>
      <c r="E62" s="30"/>
      <c r="F62" s="30"/>
      <c r="G62" s="30"/>
      <c r="H62" s="30"/>
      <c r="P62"/>
    </row>
    <row r="63" spans="3:16" s="5" customFormat="1">
      <c r="C63" s="30"/>
      <c r="D63" s="30"/>
      <c r="E63" s="30"/>
      <c r="F63" s="30"/>
      <c r="G63" s="30"/>
      <c r="H63" s="30"/>
      <c r="P63"/>
    </row>
    <row r="64" spans="3:16" s="5" customFormat="1">
      <c r="C64" s="30"/>
      <c r="D64" s="30"/>
      <c r="E64" s="30"/>
      <c r="F64" s="30"/>
      <c r="G64" s="30"/>
      <c r="H64" s="30"/>
      <c r="P64"/>
    </row>
    <row r="65" spans="3:16" s="5" customFormat="1">
      <c r="C65" s="30"/>
      <c r="D65" s="30"/>
      <c r="E65" s="30"/>
      <c r="F65" s="30"/>
      <c r="G65" s="30"/>
      <c r="H65" s="30"/>
      <c r="P65"/>
    </row>
    <row r="66" spans="3:16" s="5" customFormat="1">
      <c r="C66" s="30"/>
      <c r="D66" s="30"/>
      <c r="E66" s="30"/>
      <c r="F66" s="30"/>
      <c r="G66" s="30"/>
      <c r="H66" s="30"/>
      <c r="P66"/>
    </row>
    <row r="67" spans="3:16" s="5" customFormat="1">
      <c r="C67" s="30"/>
      <c r="D67" s="30"/>
      <c r="E67" s="30"/>
      <c r="F67" s="30"/>
      <c r="G67" s="30"/>
      <c r="H67" s="30"/>
      <c r="P67"/>
    </row>
    <row r="68" spans="3:16">
      <c r="C68" s="30"/>
      <c r="D68" s="30"/>
      <c r="E68" s="30"/>
      <c r="F68" s="236" t="s">
        <v>158</v>
      </c>
      <c r="G68" s="236"/>
      <c r="H68" s="236"/>
      <c r="I68" s="236"/>
      <c r="J68" s="236"/>
      <c r="K68" s="236"/>
      <c r="L68" s="236"/>
    </row>
    <row r="69" spans="3:16">
      <c r="C69" s="175"/>
      <c r="D69" s="175"/>
      <c r="E69" s="175"/>
      <c r="F69" s="175"/>
      <c r="G69" s="175"/>
      <c r="H69" s="175"/>
      <c r="I69" s="175"/>
      <c r="J69" s="175"/>
      <c r="K69" s="175"/>
      <c r="L69" s="175"/>
    </row>
    <row r="70" spans="3:16">
      <c r="C70" s="175"/>
      <c r="D70" s="175"/>
      <c r="E70" s="175"/>
      <c r="F70" s="175"/>
      <c r="G70" s="175"/>
      <c r="H70" s="175"/>
      <c r="I70" s="175"/>
      <c r="J70" s="175"/>
      <c r="K70" s="175"/>
      <c r="L70" s="175"/>
    </row>
    <row r="71" spans="3:16">
      <c r="C71" s="175"/>
      <c r="D71" s="175"/>
      <c r="E71" s="175"/>
      <c r="F71" s="175"/>
      <c r="G71" s="175"/>
      <c r="H71" s="175"/>
      <c r="I71" s="175"/>
      <c r="J71" s="175"/>
      <c r="K71" s="175"/>
      <c r="L71" s="175"/>
    </row>
    <row r="72" spans="3:16">
      <c r="C72" s="175"/>
      <c r="D72" s="175"/>
      <c r="E72" s="175"/>
      <c r="F72" s="175"/>
      <c r="G72" s="175"/>
      <c r="H72" s="175"/>
      <c r="I72" s="175"/>
      <c r="J72" s="175"/>
      <c r="K72" s="175"/>
      <c r="L72" s="175"/>
    </row>
    <row r="73" spans="3:16">
      <c r="C73" s="175"/>
      <c r="D73" s="175"/>
      <c r="E73" s="175"/>
      <c r="F73" s="175"/>
      <c r="G73" s="175"/>
      <c r="H73" s="175"/>
      <c r="I73" s="175"/>
      <c r="J73" s="175"/>
      <c r="K73" s="175"/>
      <c r="L73" s="175"/>
    </row>
    <row r="74" spans="3:16">
      <c r="C74" s="175"/>
      <c r="D74" s="175"/>
      <c r="E74" s="175"/>
      <c r="F74" s="175"/>
      <c r="G74" s="175"/>
      <c r="H74" s="175"/>
      <c r="I74" s="175"/>
      <c r="J74" s="175"/>
      <c r="K74" s="175"/>
      <c r="L74" s="175"/>
    </row>
    <row r="75" spans="3:16">
      <c r="C75" s="175"/>
      <c r="D75" s="175"/>
      <c r="E75" s="175"/>
      <c r="F75" s="175"/>
      <c r="G75" s="175"/>
      <c r="H75" s="175"/>
      <c r="I75" s="175"/>
      <c r="J75" s="175"/>
      <c r="K75" s="175"/>
      <c r="L75" s="175"/>
    </row>
    <row r="76" spans="3:16">
      <c r="C76" s="175"/>
      <c r="D76" s="175"/>
      <c r="E76" s="175"/>
      <c r="F76" s="175"/>
      <c r="G76" s="175"/>
      <c r="H76" s="175"/>
      <c r="I76" s="175"/>
      <c r="J76" s="175"/>
      <c r="K76" s="175"/>
      <c r="L76" s="175"/>
    </row>
    <row r="77" spans="3:16">
      <c r="C77" s="175"/>
      <c r="D77" s="175"/>
      <c r="E77" s="175"/>
      <c r="F77" s="175"/>
      <c r="G77" s="175"/>
      <c r="H77" s="175"/>
      <c r="I77" s="175"/>
      <c r="J77" s="175"/>
      <c r="K77" s="175"/>
      <c r="L77" s="175"/>
    </row>
    <row r="78" spans="3:16">
      <c r="C78" s="175"/>
      <c r="D78" s="175"/>
      <c r="E78" s="175"/>
      <c r="F78" s="175"/>
      <c r="G78" s="175"/>
      <c r="H78" s="175"/>
      <c r="I78" s="175"/>
      <c r="J78" s="175"/>
      <c r="K78" s="175"/>
      <c r="L78" s="175"/>
    </row>
    <row r="79" spans="3:16">
      <c r="C79" s="175"/>
      <c r="D79" s="175"/>
      <c r="E79" s="175"/>
      <c r="F79" s="175"/>
      <c r="G79" s="175"/>
      <c r="H79" s="175"/>
      <c r="I79" s="175"/>
      <c r="J79" s="175"/>
      <c r="K79" s="175"/>
      <c r="L79" s="175"/>
    </row>
    <row r="80" spans="3:16">
      <c r="C80" s="175"/>
      <c r="D80" s="175"/>
      <c r="E80" s="175"/>
      <c r="F80" s="175"/>
      <c r="G80" s="175"/>
      <c r="H80" s="175"/>
      <c r="I80" s="175"/>
      <c r="J80" s="175"/>
      <c r="K80" s="175"/>
      <c r="L80" s="175"/>
    </row>
    <row r="81" spans="3:14">
      <c r="C81" s="175"/>
      <c r="D81" s="175"/>
      <c r="E81" s="175"/>
      <c r="F81" s="175"/>
      <c r="G81" s="175"/>
      <c r="H81" s="175"/>
      <c r="I81" s="175"/>
      <c r="J81" s="175"/>
      <c r="K81" s="175"/>
      <c r="L81" s="175"/>
    </row>
    <row r="82" spans="3:14">
      <c r="C82" s="175"/>
      <c r="D82" s="175"/>
      <c r="E82" s="175"/>
      <c r="F82" s="175"/>
      <c r="G82" s="175"/>
      <c r="H82" s="175"/>
      <c r="I82" s="175"/>
      <c r="J82" s="175"/>
      <c r="K82" s="175"/>
      <c r="L82" s="175"/>
    </row>
    <row r="83" spans="3:14">
      <c r="C83" s="175"/>
      <c r="D83" s="175"/>
      <c r="E83" s="175"/>
      <c r="F83" s="175"/>
      <c r="G83" s="175"/>
      <c r="H83" s="175"/>
      <c r="I83" s="175"/>
      <c r="J83" s="175"/>
      <c r="K83" s="175"/>
      <c r="L83" s="175"/>
    </row>
    <row r="84" spans="3:14">
      <c r="C84" s="175"/>
      <c r="D84" s="175"/>
      <c r="E84" s="175"/>
      <c r="F84" s="175"/>
      <c r="G84" s="175"/>
      <c r="H84" s="175"/>
      <c r="I84" s="175"/>
      <c r="J84" s="175"/>
      <c r="K84" s="175"/>
      <c r="L84" s="175"/>
    </row>
    <row r="85" spans="3:14">
      <c r="C85" s="175"/>
      <c r="D85" s="175"/>
      <c r="E85" s="175"/>
      <c r="F85" s="175"/>
      <c r="G85" s="175"/>
      <c r="H85" s="175"/>
      <c r="I85" s="175"/>
      <c r="J85" s="175"/>
      <c r="K85" s="175"/>
      <c r="L85" s="175"/>
    </row>
    <row r="86" spans="3:14">
      <c r="C86" s="30"/>
      <c r="D86" s="30"/>
      <c r="E86" s="30"/>
      <c r="F86" s="236" t="s">
        <v>200</v>
      </c>
      <c r="G86" s="236"/>
      <c r="H86" s="236"/>
      <c r="I86" s="236"/>
      <c r="J86" s="236"/>
      <c r="K86" s="236"/>
      <c r="L86" s="236"/>
    </row>
    <row r="87" spans="3:14">
      <c r="C87" s="30"/>
      <c r="D87" s="30"/>
      <c r="E87" s="30"/>
      <c r="F87" s="30"/>
      <c r="G87" s="30"/>
      <c r="H87" s="30"/>
      <c r="I87" s="30"/>
      <c r="J87" s="30"/>
      <c r="K87" s="30"/>
      <c r="L87" s="30"/>
    </row>
    <row r="88" spans="3:14"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3:14">
      <c r="C89" s="30"/>
      <c r="D89" s="30"/>
      <c r="E89" s="30"/>
      <c r="F89" s="30"/>
      <c r="G89" s="30"/>
      <c r="H89" s="30"/>
      <c r="I89" s="30"/>
      <c r="J89" s="30"/>
      <c r="K89" s="30"/>
      <c r="L89" s="30"/>
    </row>
    <row r="90" spans="3:14"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1" spans="3:14">
      <c r="C91" s="30"/>
      <c r="D91" s="30"/>
      <c r="E91" s="30"/>
      <c r="F91" s="30"/>
      <c r="G91" s="30"/>
      <c r="H91" s="30"/>
      <c r="I91" s="30"/>
      <c r="J91" s="30"/>
      <c r="K91" s="30"/>
      <c r="L91" s="30"/>
    </row>
    <row r="92" spans="3:14">
      <c r="C92" s="30"/>
      <c r="G92" s="241" t="s">
        <v>75</v>
      </c>
      <c r="H92" s="242"/>
      <c r="I92" s="243" t="s">
        <v>76</v>
      </c>
      <c r="J92" s="243"/>
      <c r="K92" s="243"/>
      <c r="L92"/>
      <c r="M92"/>
      <c r="N92"/>
    </row>
    <row r="93" spans="3:14">
      <c r="C93" s="30"/>
      <c r="G93" s="241"/>
      <c r="H93" s="242"/>
      <c r="I93" s="243"/>
      <c r="J93" s="243"/>
      <c r="K93" s="243"/>
      <c r="L93"/>
      <c r="M93"/>
      <c r="N93"/>
    </row>
    <row r="94" spans="3:14">
      <c r="C94" s="30"/>
      <c r="G94" s="241"/>
      <c r="H94" s="242"/>
      <c r="I94" s="243"/>
      <c r="J94" s="243"/>
      <c r="K94" s="243"/>
      <c r="L94"/>
      <c r="M94"/>
      <c r="N94"/>
    </row>
    <row r="95" spans="3:14" ht="9.75" customHeight="1">
      <c r="C95" s="30"/>
      <c r="F95"/>
      <c r="G95"/>
      <c r="H95"/>
      <c r="I95"/>
      <c r="J95"/>
      <c r="K95"/>
      <c r="L95"/>
      <c r="M95"/>
      <c r="N95"/>
    </row>
    <row r="96" spans="3:14" ht="9.75" customHeight="1">
      <c r="D96" s="30"/>
      <c r="F96"/>
      <c r="G96"/>
      <c r="H96"/>
      <c r="I96"/>
      <c r="J96"/>
      <c r="K96"/>
      <c r="L96"/>
      <c r="M96"/>
    </row>
    <row r="97" spans="3:16">
      <c r="C97" s="30"/>
      <c r="D97" s="241" t="s">
        <v>33</v>
      </c>
      <c r="E97" s="242"/>
      <c r="F97" s="243" t="s">
        <v>30</v>
      </c>
      <c r="G97" s="243"/>
      <c r="H97" s="243"/>
      <c r="I97" s="244" t="s">
        <v>31</v>
      </c>
      <c r="J97" s="244"/>
      <c r="K97" s="244"/>
      <c r="L97" s="243" t="s">
        <v>32</v>
      </c>
      <c r="M97" s="243"/>
      <c r="N97" s="243"/>
    </row>
    <row r="98" spans="3:16">
      <c r="D98" s="241"/>
      <c r="E98" s="242"/>
      <c r="F98" s="243"/>
      <c r="G98" s="243"/>
      <c r="H98" s="243"/>
      <c r="I98" s="244"/>
      <c r="J98" s="244"/>
      <c r="K98" s="244"/>
      <c r="L98" s="243"/>
      <c r="M98" s="243"/>
      <c r="N98" s="243"/>
    </row>
    <row r="99" spans="3:16">
      <c r="D99" s="241"/>
      <c r="E99" s="242"/>
      <c r="F99" s="243"/>
      <c r="G99" s="243"/>
      <c r="H99" s="243"/>
      <c r="I99" s="244"/>
      <c r="J99" s="244"/>
      <c r="K99" s="244"/>
      <c r="L99" s="243"/>
      <c r="M99" s="243"/>
      <c r="N99" s="243"/>
    </row>
    <row r="103" spans="3:16">
      <c r="P103" s="4" t="str">
        <f>Índice!N28</f>
        <v>Fecha de actualización: 01/11/2016</v>
      </c>
    </row>
  </sheetData>
  <mergeCells count="17">
    <mergeCell ref="K36:P36"/>
    <mergeCell ref="K37:P37"/>
    <mergeCell ref="F86:L86"/>
    <mergeCell ref="E9:M10"/>
    <mergeCell ref="C49:H49"/>
    <mergeCell ref="D97:E99"/>
    <mergeCell ref="F97:H99"/>
    <mergeCell ref="I97:K9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38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235"/>
      <c r="F9" s="235"/>
      <c r="G9" s="235"/>
      <c r="H9" s="235"/>
      <c r="I9" s="235"/>
      <c r="J9" s="235"/>
      <c r="K9" s="235"/>
      <c r="L9" s="235"/>
      <c r="M9" s="235"/>
      <c r="P9" s="5"/>
    </row>
    <row r="10" spans="5:16">
      <c r="E10" s="235"/>
      <c r="F10" s="235"/>
      <c r="G10" s="235"/>
      <c r="H10" s="235"/>
      <c r="I10" s="235"/>
      <c r="J10" s="235"/>
      <c r="K10" s="235"/>
      <c r="L10" s="235"/>
      <c r="M10" s="235"/>
      <c r="P10" s="5"/>
    </row>
    <row r="11" spans="5:16">
      <c r="E11" s="156"/>
      <c r="F11" s="156"/>
      <c r="G11" s="156"/>
      <c r="H11" s="156"/>
      <c r="I11" s="156"/>
      <c r="J11" s="156"/>
      <c r="K11" s="156"/>
      <c r="L11" s="156"/>
      <c r="M11" s="156"/>
      <c r="P11" s="5"/>
    </row>
    <row r="12" spans="5:16">
      <c r="E12" s="61"/>
      <c r="F12" s="61"/>
      <c r="G12" s="61"/>
      <c r="H12" s="61"/>
      <c r="I12" s="61"/>
      <c r="J12" s="61"/>
      <c r="K12" s="61"/>
      <c r="L12" s="61"/>
      <c r="M12" s="61"/>
      <c r="P12" s="5"/>
    </row>
    <row r="13" spans="5:16">
      <c r="E13" s="61"/>
      <c r="F13" s="61"/>
      <c r="G13" s="61"/>
      <c r="H13" s="61"/>
      <c r="I13" s="61"/>
      <c r="J13" s="61"/>
      <c r="K13" s="61"/>
      <c r="L13" s="61"/>
      <c r="M13" s="61"/>
      <c r="P13" s="5"/>
    </row>
    <row r="14" spans="5:16">
      <c r="E14" s="61"/>
      <c r="F14" s="61"/>
      <c r="G14" s="61"/>
      <c r="H14" s="61"/>
      <c r="I14" s="61"/>
      <c r="J14" s="61"/>
      <c r="K14" s="61"/>
      <c r="L14" s="61"/>
      <c r="M14" s="61"/>
      <c r="P14" s="5"/>
    </row>
    <row r="15" spans="5:16" ht="9.75" customHeight="1">
      <c r="E15" s="61"/>
      <c r="F15" s="61"/>
      <c r="G15" s="61"/>
      <c r="H15" s="61"/>
      <c r="I15" s="61"/>
      <c r="J15" s="61"/>
      <c r="K15" s="61"/>
      <c r="L15" s="61"/>
      <c r="M15" s="61"/>
      <c r="P15" s="5"/>
    </row>
    <row r="24" spans="3:16">
      <c r="O24"/>
    </row>
    <row r="30" spans="3:16">
      <c r="C30" s="236" t="s">
        <v>168</v>
      </c>
      <c r="D30" s="236"/>
      <c r="E30" s="236"/>
      <c r="F30" s="236"/>
      <c r="G30" s="236"/>
      <c r="H30" s="236"/>
      <c r="K30" s="236" t="s">
        <v>16</v>
      </c>
      <c r="L30" s="236"/>
      <c r="M30" s="236"/>
      <c r="N30" s="236"/>
      <c r="O30" s="236"/>
      <c r="P30" s="236"/>
    </row>
    <row r="33" spans="3:16">
      <c r="C33" s="62"/>
      <c r="D33" s="62"/>
      <c r="E33" s="62"/>
      <c r="F33" s="62"/>
      <c r="G33" s="62"/>
      <c r="H33" s="62"/>
      <c r="K33" s="62"/>
      <c r="L33" s="62"/>
      <c r="M33" s="62"/>
      <c r="N33" s="62"/>
      <c r="O33" s="62"/>
      <c r="P33" s="62"/>
    </row>
    <row r="34" spans="3:16">
      <c r="C34" s="62"/>
      <c r="D34" s="62"/>
      <c r="E34" s="62"/>
      <c r="F34" s="62"/>
      <c r="G34" s="62"/>
      <c r="H34" s="62"/>
      <c r="K34" s="62"/>
      <c r="L34" s="62"/>
      <c r="M34" s="62"/>
      <c r="N34" s="62"/>
      <c r="O34" s="62"/>
      <c r="P34" s="62"/>
    </row>
    <row r="35" spans="3:16">
      <c r="C35" s="62"/>
      <c r="D35" s="62"/>
      <c r="E35" s="62"/>
      <c r="F35" s="62"/>
      <c r="G35" s="62"/>
      <c r="H35" s="62"/>
      <c r="K35" s="62"/>
      <c r="L35" s="62"/>
      <c r="M35" s="62"/>
      <c r="N35" s="62"/>
      <c r="O35" s="62"/>
      <c r="P35" s="62"/>
    </row>
    <row r="36" spans="3:16">
      <c r="C36" s="62"/>
      <c r="D36" s="62"/>
      <c r="E36" s="62"/>
      <c r="F36" s="62"/>
      <c r="G36" s="62"/>
      <c r="H36" s="62"/>
      <c r="K36" s="62"/>
      <c r="L36" s="62"/>
      <c r="M36" s="62"/>
      <c r="N36" s="62"/>
      <c r="O36" s="62"/>
      <c r="P36" s="62"/>
    </row>
    <row r="37" spans="3:16"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</row>
    <row r="38" spans="3:16">
      <c r="C38" s="62"/>
      <c r="D38" s="62"/>
      <c r="E38" s="62"/>
      <c r="F38" s="62"/>
      <c r="G38" s="62"/>
      <c r="H38" s="62"/>
      <c r="K38" s="62"/>
      <c r="L38" s="62"/>
      <c r="M38" s="62"/>
      <c r="N38" s="62"/>
      <c r="O38" s="62"/>
      <c r="P38" s="62"/>
    </row>
    <row r="39" spans="3:16">
      <c r="C39" s="62"/>
      <c r="D39" s="62"/>
      <c r="E39" s="62"/>
      <c r="F39" s="62"/>
      <c r="G39" s="62"/>
      <c r="H39" s="62"/>
      <c r="K39" s="62"/>
      <c r="L39" s="62"/>
      <c r="M39" s="62"/>
      <c r="N39" s="62"/>
      <c r="O39" s="62"/>
      <c r="P39" s="62"/>
    </row>
    <row r="40" spans="3:16">
      <c r="C40" s="62"/>
      <c r="D40" s="62"/>
      <c r="E40" s="62"/>
      <c r="F40" s="62"/>
      <c r="G40" s="62"/>
      <c r="H40" s="62"/>
      <c r="K40" s="62"/>
      <c r="L40" s="62"/>
      <c r="M40" s="62"/>
      <c r="N40" s="62"/>
      <c r="O40" s="62"/>
      <c r="P40" s="62"/>
    </row>
    <row r="41" spans="3:16">
      <c r="C41" s="62"/>
      <c r="D41" s="62"/>
      <c r="E41" s="62"/>
      <c r="F41" s="62"/>
      <c r="G41" s="62"/>
      <c r="H41" s="62"/>
      <c r="K41" s="62"/>
      <c r="L41" s="62"/>
      <c r="M41" s="62"/>
      <c r="N41" s="62"/>
      <c r="O41" s="62"/>
      <c r="P41" s="62"/>
    </row>
    <row r="42" spans="3:16">
      <c r="C42" s="62"/>
      <c r="D42" s="62"/>
      <c r="E42" s="62"/>
      <c r="F42" s="62"/>
      <c r="G42" s="62"/>
      <c r="H42" s="62"/>
      <c r="K42" s="62"/>
      <c r="L42" s="62"/>
      <c r="M42" s="62"/>
      <c r="N42" s="62"/>
      <c r="O42" s="62"/>
      <c r="P42" s="62"/>
    </row>
    <row r="43" spans="3:16">
      <c r="C43" s="62"/>
      <c r="D43" s="62"/>
      <c r="E43" s="62"/>
      <c r="F43" s="62"/>
      <c r="G43" s="62"/>
      <c r="H43" s="62"/>
      <c r="K43" s="62"/>
      <c r="L43" s="62"/>
      <c r="M43" s="62"/>
      <c r="N43" s="62"/>
      <c r="O43" s="62"/>
      <c r="P43" s="62"/>
    </row>
    <row r="44" spans="3:16">
      <c r="C44" s="62"/>
      <c r="D44" s="62"/>
      <c r="E44" s="62"/>
      <c r="F44" s="62"/>
      <c r="G44" s="62"/>
      <c r="H44" s="62"/>
      <c r="K44" s="62"/>
      <c r="L44" s="62"/>
      <c r="M44" s="62"/>
      <c r="N44" s="62"/>
      <c r="O44" s="62"/>
      <c r="P44" s="62"/>
    </row>
    <row r="45" spans="3:16">
      <c r="C45" s="62"/>
      <c r="D45" s="62"/>
      <c r="E45" s="62"/>
      <c r="F45" s="62"/>
      <c r="G45" s="62"/>
      <c r="H45" s="62"/>
      <c r="K45" s="62"/>
      <c r="L45" s="62"/>
      <c r="M45" s="62"/>
      <c r="N45" s="62"/>
      <c r="O45" s="62"/>
      <c r="P45" s="62"/>
    </row>
    <row r="46" spans="3:16">
      <c r="C46" s="236" t="s">
        <v>177</v>
      </c>
      <c r="D46" s="236"/>
      <c r="E46" s="236"/>
      <c r="F46" s="236"/>
      <c r="G46" s="236"/>
      <c r="H46" s="236"/>
      <c r="K46" s="236" t="s">
        <v>17</v>
      </c>
      <c r="L46" s="236"/>
      <c r="M46" s="236"/>
      <c r="N46" s="236"/>
      <c r="O46" s="236"/>
      <c r="P46" s="236"/>
    </row>
    <row r="62" spans="3:16">
      <c r="C62" s="236" t="s">
        <v>17</v>
      </c>
      <c r="D62" s="236"/>
      <c r="E62" s="236"/>
      <c r="F62" s="236"/>
      <c r="G62" s="236"/>
      <c r="H62" s="236"/>
      <c r="K62" s="236" t="s">
        <v>154</v>
      </c>
      <c r="L62" s="236"/>
      <c r="M62" s="236"/>
      <c r="N62" s="236"/>
      <c r="O62" s="236"/>
      <c r="P62" s="236"/>
    </row>
    <row r="63" spans="3:16">
      <c r="C63" s="157"/>
      <c r="D63" s="157"/>
      <c r="E63" s="157"/>
      <c r="F63" s="157"/>
      <c r="G63" s="157"/>
      <c r="H63" s="157"/>
      <c r="K63" s="157"/>
      <c r="L63" s="157"/>
      <c r="M63" s="157"/>
      <c r="N63" s="157"/>
      <c r="O63" s="157"/>
      <c r="P63" s="157"/>
    </row>
    <row r="64" spans="3:16" ht="18.75" customHeight="1">
      <c r="C64" s="62"/>
      <c r="D64" s="62"/>
      <c r="E64" s="62"/>
      <c r="F64" s="62"/>
      <c r="G64" s="62"/>
      <c r="H64" s="62"/>
    </row>
    <row r="65" spans="3:8">
      <c r="C65" s="62"/>
      <c r="D65" s="62"/>
      <c r="E65" s="62"/>
      <c r="F65" s="62"/>
      <c r="G65" s="62"/>
      <c r="H65" s="62"/>
    </row>
    <row r="66" spans="3:8">
      <c r="C66" s="23"/>
      <c r="D66" s="23"/>
      <c r="E66" s="23"/>
      <c r="F66" s="23"/>
      <c r="G66" s="23"/>
      <c r="H66" s="23"/>
    </row>
    <row r="67" spans="3:8" ht="9.75" customHeight="1">
      <c r="C67" s="23"/>
      <c r="D67" s="23"/>
      <c r="E67" s="23"/>
      <c r="F67" s="23"/>
      <c r="G67" s="23"/>
      <c r="H67" s="23"/>
    </row>
    <row r="68" spans="3:8">
      <c r="C68" s="23"/>
      <c r="D68" s="23"/>
      <c r="E68" s="23"/>
      <c r="F68" s="23"/>
      <c r="G68" s="23"/>
      <c r="H68" s="23"/>
    </row>
    <row r="69" spans="3:8">
      <c r="C69" s="23"/>
      <c r="D69" s="23"/>
      <c r="E69" s="23"/>
      <c r="F69" s="23"/>
      <c r="G69" s="23"/>
      <c r="H69" s="23"/>
    </row>
    <row r="70" spans="3:8">
      <c r="C70" s="23"/>
      <c r="D70" s="23"/>
      <c r="E70" s="23"/>
      <c r="F70" s="23"/>
      <c r="G70" s="23"/>
      <c r="H70" s="23"/>
    </row>
    <row r="71" spans="3:8">
      <c r="C71" s="23"/>
      <c r="D71" s="23"/>
      <c r="E71" s="23"/>
      <c r="F71" s="23"/>
      <c r="G71" s="23"/>
      <c r="H71" s="23"/>
    </row>
    <row r="72" spans="3:8">
      <c r="C72" s="23"/>
      <c r="D72" s="23"/>
      <c r="E72" s="23"/>
      <c r="F72" s="23"/>
      <c r="G72" s="23"/>
      <c r="H72" s="23"/>
    </row>
    <row r="73" spans="3:8">
      <c r="C73" s="23"/>
      <c r="D73" s="23"/>
      <c r="E73" s="23"/>
      <c r="F73" s="23"/>
      <c r="G73" s="23"/>
      <c r="H73" s="23"/>
    </row>
    <row r="74" spans="3:8">
      <c r="C74" s="23"/>
      <c r="D74" s="23"/>
      <c r="E74" s="23"/>
      <c r="F74" s="23"/>
      <c r="G74" s="23"/>
      <c r="H74" s="23"/>
    </row>
    <row r="75" spans="3:8">
      <c r="C75" s="23"/>
      <c r="D75" s="23"/>
      <c r="E75" s="23"/>
      <c r="F75" s="23"/>
      <c r="G75" s="23"/>
      <c r="H75" s="23"/>
    </row>
    <row r="76" spans="3:8">
      <c r="C76" s="23"/>
      <c r="D76" s="23"/>
      <c r="E76" s="23"/>
      <c r="F76" s="23"/>
      <c r="G76" s="23"/>
      <c r="H76" s="23"/>
    </row>
    <row r="77" spans="3:8">
      <c r="C77" s="23"/>
      <c r="D77" s="23"/>
      <c r="E77" s="23"/>
      <c r="F77" s="23"/>
      <c r="G77" s="23"/>
      <c r="H77" s="23"/>
    </row>
    <row r="78" spans="3:8">
      <c r="C78" s="23"/>
      <c r="D78" s="23"/>
      <c r="E78" s="23"/>
      <c r="F78" s="23"/>
      <c r="G78" s="23"/>
      <c r="H78" s="23"/>
    </row>
    <row r="79" spans="3:8">
      <c r="C79" s="23"/>
      <c r="D79" s="23"/>
      <c r="E79" s="23"/>
      <c r="F79" s="23"/>
      <c r="G79" s="23"/>
      <c r="H79" s="23"/>
    </row>
    <row r="80" spans="3:8">
      <c r="C80" s="23"/>
      <c r="D80" s="23"/>
      <c r="E80" s="23"/>
      <c r="F80" s="23"/>
      <c r="G80" s="23"/>
      <c r="H80" s="23"/>
    </row>
    <row r="81" spans="3:16">
      <c r="C81" s="23"/>
      <c r="D81" s="23"/>
      <c r="E81" s="23"/>
      <c r="F81" s="23"/>
      <c r="G81" s="23"/>
      <c r="H81" s="23"/>
    </row>
    <row r="82" spans="3:16">
      <c r="C82" s="236" t="s">
        <v>16</v>
      </c>
      <c r="D82" s="236"/>
      <c r="E82" s="236"/>
      <c r="F82" s="236"/>
      <c r="G82" s="236"/>
      <c r="H82" s="236"/>
      <c r="K82" s="236" t="s">
        <v>177</v>
      </c>
      <c r="L82" s="236"/>
      <c r="M82" s="236"/>
      <c r="N82" s="236"/>
      <c r="O82" s="236"/>
      <c r="P82" s="236"/>
    </row>
    <row r="83" spans="3:16">
      <c r="C83" s="23"/>
      <c r="D83" s="23"/>
      <c r="E83" s="23"/>
      <c r="F83" s="23"/>
      <c r="G83" s="23"/>
      <c r="H83" s="23"/>
    </row>
    <row r="84" spans="3:16">
      <c r="C84" s="23"/>
      <c r="D84" s="23"/>
      <c r="E84" s="23"/>
      <c r="F84" s="23"/>
      <c r="G84" s="23"/>
      <c r="H84" s="23"/>
    </row>
    <row r="85" spans="3:16">
      <c r="C85" s="23"/>
      <c r="D85" s="23"/>
      <c r="E85" s="23"/>
      <c r="F85" s="23"/>
      <c r="G85" s="23"/>
      <c r="H85" s="23"/>
    </row>
    <row r="86" spans="3:16">
      <c r="C86" s="23"/>
      <c r="D86" s="23"/>
      <c r="E86" s="23"/>
      <c r="F86" s="23"/>
      <c r="G86" s="23"/>
      <c r="H86" s="23"/>
    </row>
    <row r="87" spans="3:16">
      <c r="C87" s="23"/>
      <c r="D87" s="23"/>
      <c r="E87" s="23"/>
      <c r="F87" s="23"/>
      <c r="G87" s="23"/>
      <c r="H87" s="23"/>
    </row>
    <row r="88" spans="3:16">
      <c r="C88" s="23"/>
      <c r="D88" s="23"/>
      <c r="E88" s="23"/>
      <c r="F88" s="23"/>
      <c r="G88" s="23"/>
      <c r="H88" s="23"/>
    </row>
    <row r="89" spans="3:16">
      <c r="C89" s="23"/>
      <c r="D89" s="23"/>
      <c r="E89" s="23"/>
      <c r="F89" s="23"/>
      <c r="G89" s="23"/>
      <c r="H89" s="23"/>
    </row>
    <row r="90" spans="3:16">
      <c r="C90" s="23"/>
      <c r="D90" s="23"/>
      <c r="E90" s="23"/>
      <c r="F90" s="23"/>
      <c r="G90" s="23"/>
      <c r="H90" s="23"/>
    </row>
    <row r="91" spans="3:16">
      <c r="C91" s="23"/>
      <c r="D91" s="23"/>
      <c r="E91" s="23"/>
      <c r="F91" s="23"/>
      <c r="G91" s="23"/>
      <c r="H91" s="23"/>
    </row>
    <row r="92" spans="3:16">
      <c r="C92" s="23"/>
      <c r="D92" s="23"/>
      <c r="E92" s="23"/>
      <c r="F92" s="23"/>
      <c r="G92" s="23"/>
      <c r="H92" s="23"/>
    </row>
    <row r="93" spans="3:16">
      <c r="C93" s="23"/>
      <c r="D93" s="23"/>
      <c r="E93" s="23"/>
      <c r="F93" s="23"/>
      <c r="G93" s="23"/>
      <c r="H93" s="23"/>
    </row>
    <row r="94" spans="3:16">
      <c r="C94" s="23"/>
      <c r="D94" s="23"/>
      <c r="E94" s="23"/>
      <c r="F94" s="23"/>
      <c r="G94" s="23"/>
      <c r="H94" s="23"/>
    </row>
    <row r="95" spans="3:16">
      <c r="C95" s="23"/>
      <c r="D95" s="23"/>
      <c r="E95" s="23"/>
      <c r="F95" s="23"/>
      <c r="G95" s="23"/>
      <c r="H95" s="23"/>
    </row>
    <row r="96" spans="3:16">
      <c r="C96" s="23"/>
      <c r="D96" s="23"/>
      <c r="E96" s="23"/>
      <c r="F96" s="23"/>
      <c r="G96" s="23"/>
      <c r="H96" s="23"/>
    </row>
    <row r="97" spans="3:16">
      <c r="C97" s="23"/>
      <c r="D97" s="23"/>
      <c r="E97" s="23"/>
      <c r="F97" s="23"/>
      <c r="G97" s="23"/>
      <c r="H97" s="23"/>
    </row>
    <row r="98" spans="3:16">
      <c r="C98" s="236" t="s">
        <v>17</v>
      </c>
      <c r="D98" s="236"/>
      <c r="E98" s="236"/>
      <c r="F98" s="236"/>
      <c r="G98" s="236"/>
      <c r="H98" s="236"/>
      <c r="K98" s="236" t="s">
        <v>17</v>
      </c>
      <c r="L98" s="236"/>
      <c r="M98" s="236"/>
      <c r="N98" s="236"/>
      <c r="O98" s="236"/>
      <c r="P98" s="236"/>
    </row>
    <row r="99" spans="3:16">
      <c r="C99" s="157"/>
      <c r="D99" s="157"/>
      <c r="E99" s="157"/>
      <c r="F99" s="157"/>
      <c r="G99" s="157"/>
      <c r="H99" s="157"/>
      <c r="K99" s="157"/>
      <c r="L99" s="157"/>
      <c r="M99" s="157"/>
      <c r="N99" s="157"/>
      <c r="O99" s="157"/>
      <c r="P99" s="157"/>
    </row>
    <row r="100" spans="3:16">
      <c r="C100" s="157"/>
      <c r="D100" s="157"/>
      <c r="E100" s="157"/>
      <c r="F100" s="157"/>
      <c r="G100" s="157"/>
      <c r="H100" s="157"/>
      <c r="K100" s="157"/>
      <c r="L100" s="157"/>
      <c r="M100" s="157"/>
      <c r="N100" s="157"/>
      <c r="O100" s="157"/>
      <c r="P100" s="157"/>
    </row>
    <row r="101" spans="3:16">
      <c r="C101" s="157"/>
      <c r="D101" s="157"/>
      <c r="E101" s="157"/>
      <c r="F101" s="157"/>
      <c r="G101" s="157"/>
      <c r="H101" s="157"/>
      <c r="K101" s="157"/>
      <c r="L101" s="157"/>
      <c r="M101" s="157"/>
      <c r="N101" s="157"/>
      <c r="O101" s="157"/>
      <c r="P101" s="157"/>
    </row>
    <row r="102" spans="3:16">
      <c r="C102" s="157"/>
      <c r="D102" s="157"/>
      <c r="E102" s="157"/>
      <c r="F102" s="157"/>
      <c r="G102" s="157"/>
      <c r="H102" s="157"/>
      <c r="K102" s="157"/>
      <c r="L102" s="157"/>
      <c r="M102" s="157"/>
      <c r="N102" s="157"/>
      <c r="O102" s="157"/>
      <c r="P102" s="157"/>
    </row>
    <row r="103" spans="3:16">
      <c r="C103" s="157"/>
      <c r="D103" s="157"/>
      <c r="E103" s="157"/>
      <c r="F103" s="157"/>
      <c r="G103" s="157"/>
      <c r="H103" s="157"/>
      <c r="K103" s="157"/>
      <c r="L103" s="157"/>
      <c r="M103" s="157"/>
      <c r="N103" s="157"/>
      <c r="O103" s="157"/>
      <c r="P103" s="157"/>
    </row>
    <row r="104" spans="3:16">
      <c r="C104" s="157"/>
      <c r="D104" s="157"/>
      <c r="E104" s="157"/>
      <c r="F104" s="157"/>
      <c r="G104" s="157"/>
      <c r="H104" s="157"/>
      <c r="K104" s="157"/>
      <c r="L104" s="157"/>
      <c r="M104" s="157"/>
      <c r="N104" s="157"/>
      <c r="O104" s="157"/>
      <c r="P104" s="157"/>
    </row>
    <row r="105" spans="3:16">
      <c r="C105" s="157"/>
      <c r="D105" s="157"/>
      <c r="E105" s="157"/>
      <c r="F105" s="157"/>
      <c r="G105" s="157"/>
      <c r="H105" s="157"/>
      <c r="K105" s="157"/>
      <c r="L105" s="157"/>
      <c r="M105" s="157"/>
      <c r="N105" s="157"/>
      <c r="O105" s="157"/>
      <c r="P105" s="157"/>
    </row>
    <row r="106" spans="3:16">
      <c r="C106" s="157"/>
      <c r="D106" s="157"/>
      <c r="E106" s="157"/>
      <c r="F106" s="157"/>
      <c r="G106" s="157"/>
      <c r="H106" s="157"/>
      <c r="K106" s="157"/>
      <c r="L106" s="157"/>
      <c r="M106" s="157"/>
      <c r="N106" s="157"/>
      <c r="O106" s="157"/>
      <c r="P106" s="157"/>
    </row>
    <row r="107" spans="3:16">
      <c r="C107" s="157"/>
      <c r="D107" s="157"/>
      <c r="E107" s="157"/>
      <c r="F107" s="157"/>
      <c r="G107" s="157"/>
      <c r="H107" s="157"/>
      <c r="K107" s="157"/>
      <c r="L107" s="157"/>
      <c r="M107" s="157"/>
      <c r="N107" s="157"/>
      <c r="O107" s="157"/>
      <c r="P107" s="157"/>
    </row>
    <row r="108" spans="3:16">
      <c r="C108" s="157"/>
      <c r="D108" s="157"/>
      <c r="E108" s="157"/>
      <c r="F108" s="157"/>
      <c r="G108" s="157"/>
      <c r="H108" s="157"/>
      <c r="K108" s="157"/>
      <c r="L108" s="157"/>
      <c r="M108" s="157"/>
      <c r="N108" s="157"/>
      <c r="O108" s="157"/>
      <c r="P108" s="157"/>
    </row>
    <row r="109" spans="3:16">
      <c r="C109" s="157"/>
      <c r="D109" s="157"/>
      <c r="E109" s="157"/>
      <c r="F109" s="157"/>
      <c r="G109" s="157"/>
      <c r="H109" s="157"/>
      <c r="K109" s="157"/>
      <c r="L109" s="157"/>
      <c r="M109" s="157"/>
      <c r="N109" s="157"/>
      <c r="O109" s="157"/>
      <c r="P109" s="157"/>
    </row>
    <row r="110" spans="3:16">
      <c r="C110" s="157"/>
      <c r="D110" s="157"/>
      <c r="E110" s="157"/>
      <c r="F110" s="157"/>
      <c r="G110" s="157"/>
      <c r="H110" s="157"/>
      <c r="K110" s="157"/>
      <c r="L110" s="157"/>
      <c r="M110" s="157"/>
      <c r="N110" s="157"/>
      <c r="O110" s="157"/>
      <c r="P110" s="157"/>
    </row>
    <row r="111" spans="3:16">
      <c r="C111" s="157"/>
      <c r="D111" s="157"/>
      <c r="E111" s="157"/>
      <c r="F111" s="157"/>
      <c r="G111" s="157"/>
      <c r="H111" s="157"/>
      <c r="K111" s="157"/>
      <c r="L111" s="157"/>
      <c r="M111" s="157"/>
      <c r="N111" s="157"/>
      <c r="O111" s="157"/>
      <c r="P111" s="157"/>
    </row>
    <row r="112" spans="3:16">
      <c r="C112" s="157"/>
      <c r="D112" s="157"/>
      <c r="E112" s="157"/>
      <c r="F112" s="157"/>
      <c r="G112" s="157"/>
      <c r="H112" s="157"/>
      <c r="K112" s="157"/>
      <c r="L112" s="157"/>
      <c r="M112" s="157"/>
      <c r="N112" s="157"/>
      <c r="O112" s="157"/>
      <c r="P112" s="157"/>
    </row>
    <row r="113" spans="3:16">
      <c r="C113" s="157"/>
      <c r="D113" s="157"/>
      <c r="E113" s="157"/>
      <c r="F113" s="157"/>
      <c r="G113" s="157"/>
      <c r="H113" s="157"/>
      <c r="K113" s="157"/>
      <c r="L113" s="157"/>
      <c r="M113" s="157"/>
      <c r="N113" s="157"/>
      <c r="O113" s="157"/>
      <c r="P113" s="157"/>
    </row>
    <row r="114" spans="3:16">
      <c r="C114" s="236" t="s">
        <v>154</v>
      </c>
      <c r="D114" s="236"/>
      <c r="E114" s="236"/>
      <c r="F114" s="236"/>
      <c r="G114" s="236"/>
      <c r="H114" s="236"/>
      <c r="K114" s="157"/>
      <c r="L114" s="157"/>
      <c r="M114" s="157"/>
      <c r="N114" s="157"/>
      <c r="O114" s="157"/>
      <c r="P114" s="157"/>
    </row>
    <row r="115" spans="3:16">
      <c r="C115" s="190"/>
      <c r="D115" s="190"/>
      <c r="E115" s="190"/>
      <c r="F115" s="190"/>
      <c r="G115" s="190"/>
      <c r="H115" s="190"/>
      <c r="K115" s="190"/>
      <c r="L115" s="190"/>
      <c r="M115" s="190"/>
      <c r="N115" s="190"/>
      <c r="O115" s="190"/>
      <c r="P115" s="190"/>
    </row>
    <row r="116" spans="3:16">
      <c r="C116" s="190"/>
      <c r="D116" s="190"/>
      <c r="E116" s="190"/>
      <c r="F116" s="190"/>
      <c r="G116" s="190"/>
      <c r="H116" s="190"/>
      <c r="K116" s="190"/>
      <c r="L116" s="190"/>
      <c r="M116" s="190"/>
      <c r="N116" s="190"/>
      <c r="O116" s="190"/>
      <c r="P116" s="190"/>
    </row>
    <row r="117" spans="3:16">
      <c r="C117" s="190"/>
      <c r="D117" s="190"/>
      <c r="E117" s="190"/>
      <c r="F117" s="190"/>
      <c r="G117" s="190"/>
      <c r="H117" s="190"/>
      <c r="K117" s="190"/>
      <c r="L117" s="190"/>
      <c r="M117" s="190"/>
      <c r="N117" s="190"/>
      <c r="O117" s="190"/>
      <c r="P117" s="190"/>
    </row>
    <row r="118" spans="3:16">
      <c r="C118" s="190"/>
      <c r="D118" s="190"/>
      <c r="E118" s="190"/>
      <c r="F118" s="190"/>
      <c r="G118" s="190"/>
      <c r="H118" s="190"/>
      <c r="K118" s="190"/>
      <c r="L118" s="190"/>
      <c r="M118" s="190"/>
      <c r="N118" s="190"/>
      <c r="O118" s="190"/>
      <c r="P118" s="190"/>
    </row>
    <row r="119" spans="3:16">
      <c r="C119" s="190"/>
      <c r="D119" s="190"/>
      <c r="E119" s="190"/>
      <c r="F119" s="190"/>
      <c r="G119" s="190"/>
      <c r="H119" s="190"/>
      <c r="K119" s="190"/>
      <c r="L119" s="190"/>
      <c r="M119" s="190"/>
      <c r="N119" s="190"/>
      <c r="O119" s="190"/>
      <c r="P119" s="190"/>
    </row>
    <row r="120" spans="3:16">
      <c r="C120" s="190"/>
      <c r="D120" s="190"/>
      <c r="E120" s="190"/>
      <c r="F120" s="190"/>
      <c r="G120" s="190"/>
      <c r="H120" s="190"/>
      <c r="K120" s="190"/>
      <c r="L120" s="190"/>
      <c r="M120" s="190"/>
      <c r="N120" s="190"/>
      <c r="O120" s="190"/>
      <c r="P120" s="190"/>
    </row>
    <row r="121" spans="3:16">
      <c r="C121" s="190"/>
      <c r="D121" s="190"/>
      <c r="E121" s="190"/>
      <c r="F121" s="190"/>
      <c r="G121" s="190"/>
      <c r="H121" s="190"/>
      <c r="K121" s="190"/>
      <c r="L121" s="190"/>
      <c r="M121" s="190"/>
      <c r="N121" s="190"/>
      <c r="O121" s="190"/>
      <c r="P121" s="190"/>
    </row>
    <row r="122" spans="3:16">
      <c r="C122" s="190"/>
      <c r="D122" s="190"/>
      <c r="E122" s="190"/>
      <c r="F122" s="190"/>
      <c r="G122" s="190"/>
      <c r="H122" s="190"/>
      <c r="K122" s="190"/>
      <c r="L122" s="190"/>
      <c r="M122" s="190"/>
      <c r="N122" s="190"/>
      <c r="O122" s="190"/>
      <c r="P122" s="190"/>
    </row>
    <row r="123" spans="3:16">
      <c r="C123" s="190"/>
      <c r="D123" s="190"/>
      <c r="E123" s="190"/>
      <c r="F123" s="190"/>
      <c r="G123" s="190"/>
      <c r="H123" s="190"/>
      <c r="K123" s="190"/>
      <c r="L123" s="190"/>
      <c r="M123" s="190"/>
      <c r="N123" s="190"/>
      <c r="O123" s="190"/>
      <c r="P123" s="190"/>
    </row>
    <row r="124" spans="3:16">
      <c r="C124" s="190"/>
      <c r="D124" s="190"/>
      <c r="E124" s="190"/>
      <c r="F124" s="190"/>
      <c r="G124" s="190"/>
      <c r="H124" s="190"/>
      <c r="K124" s="190"/>
      <c r="L124" s="190"/>
      <c r="M124" s="190"/>
      <c r="N124" s="190"/>
      <c r="O124" s="190"/>
      <c r="P124" s="190"/>
    </row>
    <row r="125" spans="3:16">
      <c r="C125" s="190"/>
      <c r="D125" s="190"/>
      <c r="E125" s="190"/>
      <c r="F125" s="190"/>
      <c r="G125" s="190"/>
      <c r="H125" s="190"/>
      <c r="K125" s="190"/>
      <c r="L125" s="190"/>
      <c r="M125" s="190"/>
      <c r="N125" s="190"/>
      <c r="O125" s="190"/>
      <c r="P125" s="190"/>
    </row>
    <row r="126" spans="3:16">
      <c r="C126" s="190"/>
      <c r="D126" s="190"/>
      <c r="E126" s="190"/>
      <c r="F126" s="190"/>
      <c r="G126" s="190"/>
      <c r="H126" s="190"/>
      <c r="K126" s="190"/>
      <c r="L126" s="190"/>
      <c r="M126" s="190"/>
      <c r="N126" s="190"/>
      <c r="O126" s="190"/>
      <c r="P126" s="190"/>
    </row>
    <row r="127" spans="3:16">
      <c r="C127" s="190"/>
      <c r="D127" s="190"/>
      <c r="E127" s="190"/>
      <c r="F127" s="190"/>
      <c r="G127" s="190"/>
      <c r="H127" s="190"/>
      <c r="K127" s="190"/>
      <c r="L127" s="190"/>
      <c r="M127" s="190"/>
      <c r="N127" s="190"/>
      <c r="O127" s="190"/>
      <c r="P127" s="190"/>
    </row>
    <row r="128" spans="3:16">
      <c r="C128" s="190"/>
      <c r="D128" s="190"/>
      <c r="E128" s="190"/>
      <c r="F128" s="190"/>
      <c r="G128" s="190"/>
      <c r="H128" s="190"/>
      <c r="K128" s="190"/>
      <c r="L128" s="190"/>
      <c r="M128" s="190"/>
      <c r="N128" s="190"/>
      <c r="O128" s="190"/>
      <c r="P128" s="190"/>
    </row>
    <row r="129" spans="3:16">
      <c r="C129" s="190"/>
      <c r="D129" s="190"/>
      <c r="E129" s="190"/>
      <c r="F129" s="190"/>
      <c r="G129" s="190"/>
      <c r="H129" s="190"/>
      <c r="K129" s="190"/>
      <c r="L129" s="190"/>
      <c r="M129" s="190"/>
      <c r="N129" s="190"/>
      <c r="O129" s="190"/>
      <c r="P129" s="190"/>
    </row>
    <row r="130" spans="3:16">
      <c r="C130" s="190"/>
      <c r="D130" s="190"/>
      <c r="E130" s="190"/>
      <c r="F130" s="190"/>
      <c r="G130" s="190"/>
      <c r="H130" s="190"/>
      <c r="K130" s="190"/>
      <c r="L130" s="190"/>
      <c r="M130" s="190"/>
      <c r="N130" s="190"/>
      <c r="O130" s="190"/>
      <c r="P130" s="190"/>
    </row>
    <row r="131" spans="3:16">
      <c r="C131" s="190"/>
      <c r="D131" s="190"/>
      <c r="E131" s="190"/>
      <c r="F131" s="190"/>
      <c r="G131" s="190"/>
      <c r="H131" s="190"/>
      <c r="K131" s="190"/>
      <c r="L131" s="190"/>
      <c r="M131" s="190"/>
      <c r="N131" s="190"/>
      <c r="O131" s="190"/>
      <c r="P131" s="190"/>
    </row>
    <row r="132" spans="3:16">
      <c r="C132" s="190"/>
      <c r="D132" s="190"/>
      <c r="E132" s="190"/>
      <c r="F132" s="190"/>
      <c r="G132" s="190"/>
      <c r="H132" s="190"/>
      <c r="K132" s="190"/>
      <c r="L132" s="190"/>
      <c r="M132" s="190"/>
      <c r="N132" s="190"/>
      <c r="O132" s="190"/>
      <c r="P132" s="190"/>
    </row>
    <row r="133" spans="3:16">
      <c r="C133" s="190"/>
      <c r="D133" s="190"/>
      <c r="E133" s="190"/>
      <c r="F133" s="190"/>
      <c r="G133" s="190"/>
      <c r="H133" s="190"/>
      <c r="K133" s="190"/>
      <c r="L133" s="190"/>
      <c r="M133" s="190"/>
      <c r="N133" s="190"/>
      <c r="O133" s="190"/>
      <c r="P133" s="190"/>
    </row>
    <row r="134" spans="3:16">
      <c r="C134" s="236" t="s">
        <v>205</v>
      </c>
      <c r="D134" s="236"/>
      <c r="E134" s="236"/>
      <c r="F134" s="236"/>
      <c r="G134" s="236"/>
      <c r="H134" s="236"/>
      <c r="K134" s="157"/>
      <c r="L134" s="157"/>
      <c r="M134" s="157"/>
      <c r="N134" s="157"/>
      <c r="O134" s="157"/>
      <c r="P134" s="157"/>
    </row>
    <row r="135" spans="3:16">
      <c r="C135" s="190"/>
      <c r="D135" s="190"/>
      <c r="E135" s="190"/>
      <c r="F135" s="190"/>
      <c r="G135" s="190"/>
      <c r="H135" s="190"/>
      <c r="K135" s="190"/>
      <c r="L135" s="190"/>
      <c r="M135" s="190"/>
      <c r="N135" s="190"/>
      <c r="O135" s="190"/>
      <c r="P135" s="190"/>
    </row>
    <row r="136" spans="3:16">
      <c r="C136" s="190"/>
      <c r="D136" s="190"/>
      <c r="E136" s="190"/>
      <c r="F136" s="190"/>
      <c r="G136" s="190"/>
      <c r="H136" s="190"/>
      <c r="K136" s="190"/>
      <c r="L136" s="190"/>
      <c r="M136" s="190"/>
      <c r="N136" s="190"/>
      <c r="O136" s="190"/>
      <c r="P136" s="190"/>
    </row>
    <row r="137" spans="3:16">
      <c r="C137" s="23"/>
      <c r="D137" s="23"/>
      <c r="E137" s="23"/>
      <c r="F137" s="23"/>
      <c r="G137" s="23"/>
      <c r="H137" s="23"/>
    </row>
    <row r="138" spans="3:16">
      <c r="P138" s="4" t="str">
        <f>Índice!N28</f>
        <v>Fecha de actualización: 01/11/2016</v>
      </c>
    </row>
  </sheetData>
  <mergeCells count="13">
    <mergeCell ref="C134:H134"/>
    <mergeCell ref="E9:M10"/>
    <mergeCell ref="K30:P30"/>
    <mergeCell ref="K46:P46"/>
    <mergeCell ref="C62:H62"/>
    <mergeCell ref="K62:P62"/>
    <mergeCell ref="C114:H114"/>
    <mergeCell ref="C30:H30"/>
    <mergeCell ref="C46:H46"/>
    <mergeCell ref="K82:P82"/>
    <mergeCell ref="K98:P98"/>
    <mergeCell ref="C98:H98"/>
    <mergeCell ref="C82:H8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G6" sqref="G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235"/>
      <c r="F9" s="235"/>
      <c r="G9" s="235"/>
      <c r="H9" s="235"/>
      <c r="I9" s="235"/>
      <c r="J9" s="235"/>
      <c r="K9" s="235"/>
      <c r="L9" s="235"/>
      <c r="M9" s="235"/>
      <c r="P9"/>
    </row>
    <row r="10" spans="3:16">
      <c r="E10" s="235"/>
      <c r="F10" s="235"/>
      <c r="G10" s="235"/>
      <c r="H10" s="235"/>
      <c r="I10" s="235"/>
      <c r="J10" s="235"/>
      <c r="K10" s="235"/>
      <c r="L10" s="235"/>
      <c r="M10" s="235"/>
    </row>
    <row r="11" spans="3:16" ht="9.75" customHeight="1">
      <c r="C11" s="28"/>
      <c r="D11" s="28"/>
    </row>
    <row r="12" spans="3:16" ht="9.75" customHeight="1">
      <c r="C12" s="28"/>
      <c r="D12" s="28"/>
      <c r="M12" s="27"/>
    </row>
    <row r="13" spans="3:16">
      <c r="C13" s="28"/>
      <c r="D13" s="28"/>
      <c r="G13" s="256" t="s">
        <v>34</v>
      </c>
      <c r="H13" s="256"/>
      <c r="I13" s="256"/>
      <c r="J13" s="256" t="s">
        <v>38</v>
      </c>
      <c r="K13" s="256"/>
      <c r="L13" s="256"/>
    </row>
    <row r="14" spans="3:16" ht="15" customHeight="1">
      <c r="C14" s="28"/>
      <c r="E14" s="241" t="s">
        <v>35</v>
      </c>
      <c r="F14" s="242"/>
      <c r="G14" s="243" t="s">
        <v>36</v>
      </c>
      <c r="H14" s="243"/>
      <c r="I14" s="243"/>
      <c r="J14" s="244" t="s">
        <v>37</v>
      </c>
      <c r="K14" s="244"/>
      <c r="L14" s="244"/>
    </row>
    <row r="15" spans="3:16">
      <c r="C15" s="28"/>
      <c r="E15" s="241"/>
      <c r="F15" s="242"/>
      <c r="G15" s="243"/>
      <c r="H15" s="243"/>
      <c r="I15" s="243"/>
      <c r="J15" s="244"/>
      <c r="K15" s="244"/>
      <c r="L15" s="244"/>
    </row>
    <row r="16" spans="3:16">
      <c r="C16" s="28"/>
      <c r="E16" s="241"/>
      <c r="F16" s="242"/>
      <c r="G16" s="243"/>
      <c r="H16" s="243"/>
      <c r="I16" s="243"/>
      <c r="J16" s="244"/>
      <c r="K16" s="244"/>
      <c r="L16" s="244"/>
    </row>
    <row r="17" spans="3:16">
      <c r="C17" s="28"/>
      <c r="D17" s="28"/>
      <c r="E17" s="27"/>
      <c r="F17" s="27"/>
      <c r="G17" s="27"/>
      <c r="H17" s="27"/>
      <c r="I17" s="27"/>
      <c r="J17" s="27"/>
      <c r="K17" s="27"/>
    </row>
    <row r="18" spans="3:16">
      <c r="C18" s="28"/>
      <c r="D18" s="28"/>
      <c r="E18" s="27"/>
    </row>
    <row r="19" spans="3:16">
      <c r="C19" s="28"/>
      <c r="D19" s="28"/>
      <c r="E19" s="28"/>
      <c r="F19" s="28"/>
      <c r="G19" s="28"/>
      <c r="H19" s="28"/>
    </row>
    <row r="20" spans="3:16">
      <c r="C20" s="28"/>
      <c r="D20" s="28"/>
      <c r="E20" s="28"/>
      <c r="F20" s="28"/>
      <c r="G20" s="28"/>
      <c r="H20" s="28"/>
    </row>
    <row r="22" spans="3:16">
      <c r="C22" s="28"/>
      <c r="D22" s="28"/>
      <c r="E22" s="28"/>
      <c r="F22" s="28"/>
      <c r="G22" s="28"/>
      <c r="H22" s="28"/>
    </row>
    <row r="23" spans="3:16">
      <c r="P23" s="4" t="str">
        <f>Índice!N28</f>
        <v>Fecha de actualización: 01/11/2016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8"/>
  <sheetViews>
    <sheetView showGridLines="0" showRowColHeaders="0" topLeftCell="E1" zoomScale="106" zoomScaleNormal="106" workbookViewId="0">
      <selection activeCell="D143" sqref="D143:J146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300" t="s">
        <v>85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P7" s="4"/>
    </row>
    <row r="8" spans="2:16" ht="9" customHeight="1">
      <c r="P8" s="4"/>
    </row>
    <row r="9" spans="2:16">
      <c r="B9" s="67" t="s">
        <v>82</v>
      </c>
      <c r="C9" s="271" t="s">
        <v>79</v>
      </c>
      <c r="D9" s="272"/>
      <c r="E9" s="271" t="s">
        <v>80</v>
      </c>
      <c r="F9" s="272"/>
      <c r="G9" s="271" t="s">
        <v>151</v>
      </c>
      <c r="H9" s="272"/>
      <c r="I9" s="271" t="s">
        <v>81</v>
      </c>
      <c r="J9" s="272"/>
      <c r="K9" s="66" t="s">
        <v>83</v>
      </c>
      <c r="L9" s="6"/>
      <c r="M9" s="6"/>
    </row>
    <row r="10" spans="2:16">
      <c r="B10" s="75">
        <v>31109</v>
      </c>
      <c r="C10" s="202">
        <v>0.31664856582799111</v>
      </c>
      <c r="D10" s="203"/>
      <c r="E10" s="291">
        <v>0.11276864778928594</v>
      </c>
      <c r="F10" s="292"/>
      <c r="G10" s="291">
        <v>0.36014671840475537</v>
      </c>
      <c r="H10" s="292"/>
      <c r="I10" s="291">
        <v>0.1751424609953999</v>
      </c>
      <c r="J10" s="292"/>
      <c r="K10" s="69"/>
      <c r="L10" s="6"/>
      <c r="M10" s="6"/>
    </row>
    <row r="11" spans="2:16">
      <c r="B11" s="77">
        <v>31201</v>
      </c>
      <c r="C11" s="204">
        <v>0.32052156444057761</v>
      </c>
      <c r="D11" s="205"/>
      <c r="E11" s="277">
        <v>0.11235271893970458</v>
      </c>
      <c r="F11" s="278"/>
      <c r="G11" s="277">
        <v>0.35571360997744567</v>
      </c>
      <c r="H11" s="278"/>
      <c r="I11" s="277">
        <v>0.17299163646250612</v>
      </c>
      <c r="J11" s="278"/>
      <c r="K11" s="71"/>
      <c r="L11" s="6"/>
      <c r="M11" s="6"/>
    </row>
    <row r="12" spans="2:16">
      <c r="B12" s="76">
        <v>31293</v>
      </c>
      <c r="C12" s="206">
        <v>0.32165126429636681</v>
      </c>
      <c r="D12" s="207"/>
      <c r="E12" s="279">
        <v>0.11062706935682351</v>
      </c>
      <c r="F12" s="280"/>
      <c r="G12" s="279">
        <v>0.3472246423299325</v>
      </c>
      <c r="H12" s="280"/>
      <c r="I12" s="279">
        <v>0.16862207072614807</v>
      </c>
      <c r="J12" s="280"/>
      <c r="K12" s="73"/>
      <c r="L12" s="6"/>
      <c r="M12" s="6"/>
    </row>
    <row r="13" spans="2:16">
      <c r="B13" s="78">
        <v>31384</v>
      </c>
      <c r="C13" s="208">
        <v>0.32262529683736157</v>
      </c>
      <c r="D13" s="209"/>
      <c r="E13" s="289">
        <v>0.11005109235754071</v>
      </c>
      <c r="F13" s="290"/>
      <c r="G13" s="289">
        <v>0.34343586780351698</v>
      </c>
      <c r="H13" s="290"/>
      <c r="I13" s="289">
        <v>0.16702528148234413</v>
      </c>
      <c r="J13" s="290"/>
      <c r="K13" s="74"/>
      <c r="L13" s="6"/>
      <c r="M13" s="6"/>
    </row>
    <row r="14" spans="2:16">
      <c r="B14" s="75">
        <v>31474</v>
      </c>
      <c r="C14" s="202">
        <v>0.31980875181965235</v>
      </c>
      <c r="D14" s="203"/>
      <c r="E14" s="291">
        <v>0.1086087818359473</v>
      </c>
      <c r="F14" s="292"/>
      <c r="G14" s="291">
        <v>0.33614501702472838</v>
      </c>
      <c r="H14" s="292"/>
      <c r="I14" s="291">
        <v>0.16446043509517122</v>
      </c>
      <c r="J14" s="292"/>
      <c r="K14" s="69"/>
      <c r="L14" s="6"/>
      <c r="M14" s="6"/>
    </row>
    <row r="15" spans="2:16">
      <c r="B15" s="77">
        <v>31566</v>
      </c>
      <c r="C15" s="204">
        <v>0.31659715674159222</v>
      </c>
      <c r="D15" s="205"/>
      <c r="E15" s="277">
        <v>0.1075577729589825</v>
      </c>
      <c r="F15" s="278"/>
      <c r="G15" s="277">
        <v>0.32759943277346959</v>
      </c>
      <c r="H15" s="278"/>
      <c r="I15" s="277">
        <v>0.16289985402791093</v>
      </c>
      <c r="J15" s="278"/>
      <c r="K15" s="71"/>
      <c r="L15" s="6"/>
      <c r="M15" s="6"/>
    </row>
    <row r="16" spans="2:16">
      <c r="B16" s="76">
        <v>31658</v>
      </c>
      <c r="C16" s="206">
        <v>0.31465698648888174</v>
      </c>
      <c r="D16" s="207"/>
      <c r="E16" s="279">
        <v>0.1069509793487303</v>
      </c>
      <c r="F16" s="280"/>
      <c r="G16" s="279">
        <v>0.32081993993314978</v>
      </c>
      <c r="H16" s="280"/>
      <c r="I16" s="279">
        <v>0.16202166382794378</v>
      </c>
      <c r="J16" s="280"/>
      <c r="K16" s="73"/>
      <c r="L16" s="6"/>
      <c r="M16" s="6"/>
    </row>
    <row r="17" spans="2:13">
      <c r="B17" s="78">
        <v>31749</v>
      </c>
      <c r="C17" s="208">
        <v>0.31323167201027352</v>
      </c>
      <c r="D17" s="209"/>
      <c r="E17" s="289">
        <v>0.10615561261228042</v>
      </c>
      <c r="F17" s="290"/>
      <c r="G17" s="289">
        <v>0.31294234068749194</v>
      </c>
      <c r="H17" s="290"/>
      <c r="I17" s="289">
        <v>0.16057529841202753</v>
      </c>
      <c r="J17" s="290"/>
      <c r="K17" s="74"/>
      <c r="L17" s="6"/>
      <c r="M17" s="6"/>
    </row>
    <row r="18" spans="2:13">
      <c r="B18" s="75">
        <v>31839</v>
      </c>
      <c r="C18" s="202">
        <v>0.30947296945444747</v>
      </c>
      <c r="D18" s="203"/>
      <c r="E18" s="291">
        <v>0.1047171470929474</v>
      </c>
      <c r="F18" s="292"/>
      <c r="G18" s="291">
        <v>0.30495047265280856</v>
      </c>
      <c r="H18" s="292"/>
      <c r="I18" s="291">
        <v>0.15827206323069648</v>
      </c>
      <c r="J18" s="292"/>
      <c r="K18" s="69"/>
      <c r="L18" s="6"/>
      <c r="M18" s="6"/>
    </row>
    <row r="19" spans="2:13">
      <c r="B19" s="77">
        <v>31931</v>
      </c>
      <c r="C19" s="204">
        <v>0.30831983754404607</v>
      </c>
      <c r="D19" s="205"/>
      <c r="E19" s="277">
        <v>0.10401808243219242</v>
      </c>
      <c r="F19" s="278"/>
      <c r="G19" s="277">
        <v>0.29880979620389009</v>
      </c>
      <c r="H19" s="278"/>
      <c r="I19" s="277">
        <v>0.15697779130472087</v>
      </c>
      <c r="J19" s="278"/>
      <c r="K19" s="71"/>
      <c r="L19" s="6"/>
      <c r="M19" s="6"/>
    </row>
    <row r="20" spans="2:13">
      <c r="B20" s="76">
        <v>32023</v>
      </c>
      <c r="C20" s="206">
        <v>0.30782029061880717</v>
      </c>
      <c r="D20" s="207"/>
      <c r="E20" s="279">
        <v>0.10334112431160487</v>
      </c>
      <c r="F20" s="280"/>
      <c r="G20" s="279">
        <v>0.29274732424514688</v>
      </c>
      <c r="H20" s="280"/>
      <c r="I20" s="279">
        <v>0.15556839111267465</v>
      </c>
      <c r="J20" s="280"/>
      <c r="K20" s="73"/>
      <c r="L20" s="6"/>
      <c r="M20" s="6"/>
    </row>
    <row r="21" spans="2:13">
      <c r="B21" s="78">
        <v>32114</v>
      </c>
      <c r="C21" s="208">
        <v>0.30887272313083813</v>
      </c>
      <c r="D21" s="209"/>
      <c r="E21" s="289">
        <v>0.1041806481685464</v>
      </c>
      <c r="F21" s="290"/>
      <c r="G21" s="289">
        <v>0.29573455441621893</v>
      </c>
      <c r="H21" s="290"/>
      <c r="I21" s="289">
        <v>0.15720472081433839</v>
      </c>
      <c r="J21" s="290"/>
      <c r="K21" s="74"/>
      <c r="L21" s="6"/>
      <c r="M21" s="6"/>
    </row>
    <row r="22" spans="2:13">
      <c r="B22" s="75">
        <v>32205</v>
      </c>
      <c r="C22" s="202">
        <v>0.31916194017986033</v>
      </c>
      <c r="D22" s="203"/>
      <c r="E22" s="291">
        <v>0.10846170112785675</v>
      </c>
      <c r="F22" s="292"/>
      <c r="G22" s="291">
        <v>0.31019869406993761</v>
      </c>
      <c r="H22" s="292"/>
      <c r="I22" s="291">
        <v>0.16429429374605978</v>
      </c>
      <c r="J22" s="292"/>
      <c r="K22" s="69"/>
      <c r="L22" s="6"/>
      <c r="M22" s="6"/>
    </row>
    <row r="23" spans="2:13">
      <c r="B23" s="77">
        <v>32297</v>
      </c>
      <c r="C23" s="204">
        <v>0.32331423457918973</v>
      </c>
      <c r="D23" s="205"/>
      <c r="E23" s="277">
        <v>0.11020106766468715</v>
      </c>
      <c r="F23" s="278"/>
      <c r="G23" s="277">
        <v>0.32015719516354696</v>
      </c>
      <c r="H23" s="278"/>
      <c r="I23" s="277">
        <v>0.16718616853979654</v>
      </c>
      <c r="J23" s="278"/>
      <c r="K23" s="71"/>
      <c r="L23" s="6"/>
      <c r="M23" s="6"/>
    </row>
    <row r="24" spans="2:13">
      <c r="B24" s="76">
        <v>32389</v>
      </c>
      <c r="C24" s="206">
        <v>0.32780125596126514</v>
      </c>
      <c r="D24" s="207"/>
      <c r="E24" s="279">
        <v>0.11204352937164529</v>
      </c>
      <c r="F24" s="280"/>
      <c r="G24" s="279">
        <v>0.33085472993208681</v>
      </c>
      <c r="H24" s="280"/>
      <c r="I24" s="279">
        <v>0.17022801561223538</v>
      </c>
      <c r="J24" s="280"/>
      <c r="K24" s="73"/>
      <c r="L24" s="6"/>
      <c r="M24" s="6"/>
    </row>
    <row r="25" spans="2:13">
      <c r="B25" s="78">
        <v>32480</v>
      </c>
      <c r="C25" s="208">
        <v>0.331762168741151</v>
      </c>
      <c r="D25" s="209"/>
      <c r="E25" s="289">
        <v>0.11455007724622349</v>
      </c>
      <c r="F25" s="290"/>
      <c r="G25" s="289">
        <v>0.33915236303060958</v>
      </c>
      <c r="H25" s="290"/>
      <c r="I25" s="289">
        <v>0.17495979065954054</v>
      </c>
      <c r="J25" s="290"/>
      <c r="K25" s="74"/>
      <c r="L25" s="6"/>
      <c r="M25" s="6"/>
    </row>
    <row r="26" spans="2:13">
      <c r="B26" s="75">
        <v>32570</v>
      </c>
      <c r="C26" s="202">
        <v>0.3252576608170028</v>
      </c>
      <c r="D26" s="203"/>
      <c r="E26" s="291">
        <v>0.11170713876367555</v>
      </c>
      <c r="F26" s="292"/>
      <c r="G26" s="291">
        <v>0.32789475811340579</v>
      </c>
      <c r="H26" s="292"/>
      <c r="I26" s="291">
        <v>0.17014054707747475</v>
      </c>
      <c r="J26" s="292"/>
      <c r="K26" s="69"/>
      <c r="L26" s="6"/>
      <c r="M26" s="6"/>
    </row>
    <row r="27" spans="2:13">
      <c r="B27" s="77">
        <v>32662</v>
      </c>
      <c r="C27" s="204">
        <v>0.323901649726828</v>
      </c>
      <c r="D27" s="205"/>
      <c r="E27" s="277">
        <v>0.11045440851688083</v>
      </c>
      <c r="F27" s="278"/>
      <c r="G27" s="277">
        <v>0.3223560773405803</v>
      </c>
      <c r="H27" s="278"/>
      <c r="I27" s="277">
        <v>0.16761221618708572</v>
      </c>
      <c r="J27" s="278"/>
      <c r="K27" s="71"/>
      <c r="L27" s="6"/>
      <c r="M27" s="6"/>
    </row>
    <row r="28" spans="2:13">
      <c r="B28" s="76">
        <v>32754</v>
      </c>
      <c r="C28" s="206">
        <v>0.32064373110398492</v>
      </c>
      <c r="D28" s="207"/>
      <c r="E28" s="279">
        <v>0.10791927082082299</v>
      </c>
      <c r="F28" s="280"/>
      <c r="G28" s="279">
        <v>0.31224268541257466</v>
      </c>
      <c r="H28" s="280"/>
      <c r="I28" s="279">
        <v>0.16266882335932817</v>
      </c>
      <c r="J28" s="280"/>
      <c r="K28" s="73"/>
      <c r="L28" s="6"/>
      <c r="M28" s="6"/>
    </row>
    <row r="29" spans="2:13">
      <c r="B29" s="78">
        <v>32845</v>
      </c>
      <c r="C29" s="208">
        <v>0.31878408067639319</v>
      </c>
      <c r="D29" s="209"/>
      <c r="E29" s="289">
        <v>0.10624099386240402</v>
      </c>
      <c r="F29" s="290"/>
      <c r="G29" s="289">
        <v>0.30919485716931538</v>
      </c>
      <c r="H29" s="290"/>
      <c r="I29" s="289">
        <v>0.15934622041230123</v>
      </c>
      <c r="J29" s="290"/>
      <c r="K29" s="74"/>
      <c r="L29" s="6"/>
      <c r="M29" s="6"/>
    </row>
    <row r="30" spans="2:13">
      <c r="B30" s="75">
        <v>32935</v>
      </c>
      <c r="C30" s="202">
        <v>0.32091313491295015</v>
      </c>
      <c r="D30" s="203"/>
      <c r="E30" s="291">
        <v>0.10633372364216928</v>
      </c>
      <c r="F30" s="292"/>
      <c r="G30" s="291">
        <v>0.31367090966755501</v>
      </c>
      <c r="H30" s="292"/>
      <c r="I30" s="291">
        <v>0.1590268535032674</v>
      </c>
      <c r="J30" s="292"/>
      <c r="K30" s="69"/>
      <c r="L30" s="6"/>
      <c r="M30" s="6"/>
    </row>
    <row r="31" spans="2:13">
      <c r="B31" s="77">
        <v>33027</v>
      </c>
      <c r="C31" s="204">
        <v>0.32107289724003718</v>
      </c>
      <c r="D31" s="205"/>
      <c r="E31" s="277">
        <v>0.10608447086477969</v>
      </c>
      <c r="F31" s="278"/>
      <c r="G31" s="277">
        <v>0.31596936099930434</v>
      </c>
      <c r="H31" s="278"/>
      <c r="I31" s="277">
        <v>0.15843107923064975</v>
      </c>
      <c r="J31" s="278"/>
      <c r="K31" s="71"/>
      <c r="L31" s="6"/>
      <c r="M31" s="6"/>
    </row>
    <row r="32" spans="2:13">
      <c r="B32" s="76">
        <v>33119</v>
      </c>
      <c r="C32" s="206">
        <v>0.31983518740001871</v>
      </c>
      <c r="D32" s="207"/>
      <c r="E32" s="279">
        <v>0.10533426568714732</v>
      </c>
      <c r="F32" s="280"/>
      <c r="G32" s="279">
        <v>0.31953404335738039</v>
      </c>
      <c r="H32" s="280"/>
      <c r="I32" s="279">
        <v>0.15706041883954541</v>
      </c>
      <c r="J32" s="280"/>
      <c r="K32" s="73"/>
      <c r="L32" s="6"/>
      <c r="M32" s="6"/>
    </row>
    <row r="33" spans="2:13">
      <c r="B33" s="78">
        <v>33210</v>
      </c>
      <c r="C33" s="208">
        <v>0.32323059538350218</v>
      </c>
      <c r="D33" s="209"/>
      <c r="E33" s="289">
        <v>0.10572918285308812</v>
      </c>
      <c r="F33" s="290"/>
      <c r="G33" s="289">
        <v>0.32504492103344873</v>
      </c>
      <c r="H33" s="290"/>
      <c r="I33" s="289">
        <v>0.15712498749053425</v>
      </c>
      <c r="J33" s="290"/>
      <c r="K33" s="74"/>
      <c r="L33" s="6"/>
      <c r="M33" s="6"/>
    </row>
    <row r="34" spans="2:13">
      <c r="B34" s="75">
        <v>33300</v>
      </c>
      <c r="C34" s="202">
        <v>0.32515150159871847</v>
      </c>
      <c r="D34" s="203"/>
      <c r="E34" s="291">
        <v>0.10562592803942739</v>
      </c>
      <c r="F34" s="292"/>
      <c r="G34" s="291">
        <v>0.32235425328313005</v>
      </c>
      <c r="H34" s="292"/>
      <c r="I34" s="291">
        <v>0.15644841989446853</v>
      </c>
      <c r="J34" s="292"/>
      <c r="K34" s="69"/>
      <c r="L34" s="6"/>
      <c r="M34" s="6"/>
    </row>
    <row r="35" spans="2:13">
      <c r="B35" s="77">
        <v>33392</v>
      </c>
      <c r="C35" s="204">
        <v>0.32382122955224329</v>
      </c>
      <c r="D35" s="205"/>
      <c r="E35" s="277">
        <v>0.10488235049195824</v>
      </c>
      <c r="F35" s="278"/>
      <c r="G35" s="277">
        <v>0.31695185389630665</v>
      </c>
      <c r="H35" s="278"/>
      <c r="I35" s="277">
        <v>0.1551260874286447</v>
      </c>
      <c r="J35" s="278"/>
      <c r="K35" s="71"/>
      <c r="L35" s="6"/>
      <c r="M35" s="6"/>
    </row>
    <row r="36" spans="2:13">
      <c r="B36" s="76">
        <v>33484</v>
      </c>
      <c r="C36" s="206">
        <v>0.32456834067480039</v>
      </c>
      <c r="D36" s="207"/>
      <c r="E36" s="279">
        <v>0.10586100083607955</v>
      </c>
      <c r="F36" s="280"/>
      <c r="G36" s="279">
        <v>0.31463788741403936</v>
      </c>
      <c r="H36" s="280"/>
      <c r="I36" s="279">
        <v>0.15710094324624455</v>
      </c>
      <c r="J36" s="280"/>
      <c r="K36" s="73"/>
      <c r="L36" s="6"/>
      <c r="M36" s="6"/>
    </row>
    <row r="37" spans="2:13">
      <c r="B37" s="78">
        <v>33575</v>
      </c>
      <c r="C37" s="208">
        <v>0.32463734260197619</v>
      </c>
      <c r="D37" s="209"/>
      <c r="E37" s="289">
        <v>0.10598920025030149</v>
      </c>
      <c r="F37" s="290"/>
      <c r="G37" s="289">
        <v>0.30679405820135264</v>
      </c>
      <c r="H37" s="290"/>
      <c r="I37" s="289">
        <v>0.15736722911839113</v>
      </c>
      <c r="J37" s="290"/>
      <c r="K37" s="74"/>
      <c r="L37" s="6"/>
      <c r="M37" s="6"/>
    </row>
    <row r="38" spans="2:13">
      <c r="B38" s="75">
        <v>33666</v>
      </c>
      <c r="C38" s="202">
        <v>0.32091400210977705</v>
      </c>
      <c r="D38" s="203"/>
      <c r="E38" s="291">
        <v>0.10297588613373457</v>
      </c>
      <c r="F38" s="292"/>
      <c r="G38" s="291">
        <v>0.2903791907601237</v>
      </c>
      <c r="H38" s="292"/>
      <c r="I38" s="291">
        <v>0.15163205202531066</v>
      </c>
      <c r="J38" s="292"/>
      <c r="K38" s="69"/>
      <c r="L38" s="6"/>
      <c r="M38" s="6"/>
    </row>
    <row r="39" spans="2:13">
      <c r="B39" s="77">
        <v>33758</v>
      </c>
      <c r="C39" s="204">
        <v>0.31809184815629798</v>
      </c>
      <c r="D39" s="205"/>
      <c r="E39" s="277">
        <v>0.10152286528683328</v>
      </c>
      <c r="F39" s="278"/>
      <c r="G39" s="277">
        <v>0.27536481102184857</v>
      </c>
      <c r="H39" s="278"/>
      <c r="I39" s="277">
        <v>0.14911459351811424</v>
      </c>
      <c r="J39" s="278"/>
      <c r="K39" s="71"/>
      <c r="L39" s="6"/>
      <c r="M39" s="6"/>
    </row>
    <row r="40" spans="2:13">
      <c r="B40" s="76">
        <v>33850</v>
      </c>
      <c r="C40" s="206">
        <v>0.31808934315413151</v>
      </c>
      <c r="D40" s="207"/>
      <c r="E40" s="279">
        <v>0.10055518755837667</v>
      </c>
      <c r="F40" s="280"/>
      <c r="G40" s="279">
        <v>0.26123120346705736</v>
      </c>
      <c r="H40" s="280"/>
      <c r="I40" s="279">
        <v>0.14703683416329097</v>
      </c>
      <c r="J40" s="280"/>
      <c r="K40" s="73"/>
      <c r="L40" s="6"/>
      <c r="M40" s="6"/>
    </row>
    <row r="41" spans="2:13">
      <c r="B41" s="78">
        <v>33941</v>
      </c>
      <c r="C41" s="208">
        <v>0.31672034737511318</v>
      </c>
      <c r="D41" s="209"/>
      <c r="E41" s="289">
        <v>0.10021464557598925</v>
      </c>
      <c r="F41" s="290"/>
      <c r="G41" s="289">
        <v>0.25226235352038795</v>
      </c>
      <c r="H41" s="290"/>
      <c r="I41" s="289">
        <v>0.14660130008192512</v>
      </c>
      <c r="J41" s="290"/>
      <c r="K41" s="74"/>
      <c r="L41" s="6"/>
      <c r="M41" s="6"/>
    </row>
    <row r="42" spans="2:13">
      <c r="B42" s="75">
        <v>34031</v>
      </c>
      <c r="C42" s="202">
        <v>0.31812571811755247</v>
      </c>
      <c r="D42" s="203"/>
      <c r="E42" s="291">
        <v>0.101178508855216</v>
      </c>
      <c r="F42" s="292"/>
      <c r="G42" s="291">
        <v>0.24821598025332134</v>
      </c>
      <c r="H42" s="292"/>
      <c r="I42" s="291">
        <v>0.14836552125778693</v>
      </c>
      <c r="J42" s="292"/>
      <c r="K42" s="69"/>
      <c r="L42" s="6"/>
      <c r="M42" s="6"/>
    </row>
    <row r="43" spans="2:13">
      <c r="B43" s="77">
        <v>34123</v>
      </c>
      <c r="C43" s="204">
        <v>0.31636923610690754</v>
      </c>
      <c r="D43" s="205"/>
      <c r="E43" s="277">
        <v>0.10025093483844368</v>
      </c>
      <c r="F43" s="278"/>
      <c r="G43" s="277">
        <v>0.2438985870089499</v>
      </c>
      <c r="H43" s="278"/>
      <c r="I43" s="277">
        <v>0.14675440019512062</v>
      </c>
      <c r="J43" s="278"/>
      <c r="K43" s="71"/>
      <c r="L43" s="6"/>
      <c r="M43" s="6"/>
    </row>
    <row r="44" spans="2:13">
      <c r="B44" s="76">
        <v>34215</v>
      </c>
      <c r="C44" s="206">
        <v>0.31212011541545026</v>
      </c>
      <c r="D44" s="207"/>
      <c r="E44" s="279">
        <v>9.7674338123933904E-2</v>
      </c>
      <c r="F44" s="280"/>
      <c r="G44" s="279">
        <v>0.23975861650035707</v>
      </c>
      <c r="H44" s="280"/>
      <c r="I44" s="279">
        <v>0.14216239682317128</v>
      </c>
      <c r="J44" s="280"/>
      <c r="K44" s="73"/>
      <c r="L44" s="6"/>
      <c r="M44" s="6"/>
    </row>
    <row r="45" spans="2:13">
      <c r="B45" s="78">
        <v>34306</v>
      </c>
      <c r="C45" s="208">
        <v>0.30868709624771634</v>
      </c>
      <c r="D45" s="209"/>
      <c r="E45" s="289">
        <v>9.5052783989884718E-2</v>
      </c>
      <c r="F45" s="290"/>
      <c r="G45" s="289">
        <v>0.23622808097765557</v>
      </c>
      <c r="H45" s="290"/>
      <c r="I45" s="289">
        <v>0.13734482803814346</v>
      </c>
      <c r="J45" s="290"/>
      <c r="K45" s="74"/>
      <c r="L45" s="6"/>
      <c r="M45" s="6"/>
    </row>
    <row r="46" spans="2:13">
      <c r="B46" s="75">
        <v>34396</v>
      </c>
      <c r="C46" s="202">
        <v>0.30450952376591817</v>
      </c>
      <c r="D46" s="203"/>
      <c r="E46" s="291">
        <v>9.2041620376271588E-2</v>
      </c>
      <c r="F46" s="292"/>
      <c r="G46" s="291">
        <v>0.23494641453626172</v>
      </c>
      <c r="H46" s="292"/>
      <c r="I46" s="291">
        <v>0.13191427759336402</v>
      </c>
      <c r="J46" s="292"/>
      <c r="K46" s="69"/>
      <c r="L46" s="6"/>
      <c r="M46" s="6"/>
    </row>
    <row r="47" spans="2:13">
      <c r="B47" s="77">
        <v>34488</v>
      </c>
      <c r="C47" s="204">
        <v>0.30605844556581963</v>
      </c>
      <c r="D47" s="205"/>
      <c r="E47" s="277">
        <v>9.0215389393315637E-2</v>
      </c>
      <c r="F47" s="278"/>
      <c r="G47" s="277">
        <v>0.23810769953378799</v>
      </c>
      <c r="H47" s="278"/>
      <c r="I47" s="277">
        <v>0.12792249300698452</v>
      </c>
      <c r="J47" s="278"/>
      <c r="K47" s="71"/>
      <c r="L47" s="6"/>
      <c r="M47" s="6"/>
    </row>
    <row r="48" spans="2:13">
      <c r="B48" s="76">
        <v>34580</v>
      </c>
      <c r="C48" s="206">
        <v>0.30764664258862184</v>
      </c>
      <c r="D48" s="207"/>
      <c r="E48" s="279">
        <v>8.8541709856628958E-2</v>
      </c>
      <c r="F48" s="280"/>
      <c r="G48" s="279">
        <v>0.24342229648607924</v>
      </c>
      <c r="H48" s="280"/>
      <c r="I48" s="279">
        <v>0.1243219832013867</v>
      </c>
      <c r="J48" s="280"/>
      <c r="K48" s="73"/>
      <c r="L48" s="6"/>
      <c r="M48" s="6"/>
    </row>
    <row r="49" spans="2:13">
      <c r="B49" s="78">
        <v>34671</v>
      </c>
      <c r="C49" s="208">
        <v>0.31457537387529394</v>
      </c>
      <c r="D49" s="209"/>
      <c r="E49" s="289">
        <v>8.8231785871964521E-2</v>
      </c>
      <c r="F49" s="290"/>
      <c r="G49" s="289">
        <v>0.2541930190620294</v>
      </c>
      <c r="H49" s="290"/>
      <c r="I49" s="289">
        <v>0.1226257269896678</v>
      </c>
      <c r="J49" s="290"/>
      <c r="K49" s="74"/>
      <c r="L49" s="6"/>
      <c r="M49" s="6"/>
    </row>
    <row r="50" spans="2:13">
      <c r="B50" s="67" t="s">
        <v>82</v>
      </c>
      <c r="C50" s="210" t="s">
        <v>79</v>
      </c>
      <c r="D50" s="211"/>
      <c r="E50" s="293" t="s">
        <v>80</v>
      </c>
      <c r="F50" s="294"/>
      <c r="G50" s="293" t="s">
        <v>151</v>
      </c>
      <c r="H50" s="294"/>
      <c r="I50" s="293" t="s">
        <v>81</v>
      </c>
      <c r="J50" s="294"/>
      <c r="K50" s="66" t="s">
        <v>83</v>
      </c>
      <c r="L50" s="6"/>
      <c r="M50" s="6"/>
    </row>
    <row r="51" spans="2:13">
      <c r="B51" s="75">
        <v>34761</v>
      </c>
      <c r="C51" s="202">
        <v>0.31814079155288583</v>
      </c>
      <c r="D51" s="203"/>
      <c r="E51" s="291">
        <v>8.5623585039862032E-2</v>
      </c>
      <c r="F51" s="292"/>
      <c r="G51" s="291">
        <v>0.2575942763683346</v>
      </c>
      <c r="H51" s="292"/>
      <c r="I51" s="291">
        <v>0.11715414755187913</v>
      </c>
      <c r="J51" s="292"/>
      <c r="K51" s="69"/>
      <c r="L51" s="6"/>
      <c r="M51" s="6"/>
    </row>
    <row r="52" spans="2:13">
      <c r="B52" s="77">
        <v>34853</v>
      </c>
      <c r="C52" s="204">
        <v>0.32609859721150125</v>
      </c>
      <c r="D52" s="205"/>
      <c r="E52" s="277">
        <v>8.3824144701282188E-2</v>
      </c>
      <c r="F52" s="278"/>
      <c r="G52" s="277">
        <v>0.26077427114394658</v>
      </c>
      <c r="H52" s="278"/>
      <c r="I52" s="277">
        <v>0.11282632451058387</v>
      </c>
      <c r="J52" s="278"/>
      <c r="K52" s="71"/>
      <c r="L52" s="6"/>
      <c r="M52" s="6"/>
    </row>
    <row r="53" spans="2:13">
      <c r="B53" s="76">
        <v>34945</v>
      </c>
      <c r="C53" s="206">
        <v>0.33402832925062581</v>
      </c>
      <c r="D53" s="207"/>
      <c r="E53" s="279">
        <v>8.2174976184935661E-2</v>
      </c>
      <c r="F53" s="280"/>
      <c r="G53" s="279">
        <v>0.25994000542162304</v>
      </c>
      <c r="H53" s="280"/>
      <c r="I53" s="279">
        <v>0.10898711360060648</v>
      </c>
      <c r="J53" s="280"/>
      <c r="K53" s="73"/>
      <c r="L53" s="6"/>
      <c r="M53" s="6"/>
    </row>
    <row r="54" spans="2:13">
      <c r="B54" s="78">
        <v>35036</v>
      </c>
      <c r="C54" s="208">
        <v>0.33974033323264841</v>
      </c>
      <c r="D54" s="209"/>
      <c r="E54" s="289">
        <v>8.1151268924839731E-2</v>
      </c>
      <c r="F54" s="290"/>
      <c r="G54" s="289">
        <v>0.25679918889565517</v>
      </c>
      <c r="H54" s="290"/>
      <c r="I54" s="289">
        <v>0.10661842650066294</v>
      </c>
      <c r="J54" s="290"/>
      <c r="K54" s="74"/>
      <c r="L54" s="6"/>
      <c r="M54" s="6"/>
    </row>
    <row r="55" spans="2:13">
      <c r="B55" s="75">
        <v>35127</v>
      </c>
      <c r="C55" s="202">
        <v>0.34749406969546842</v>
      </c>
      <c r="D55" s="203"/>
      <c r="E55" s="291">
        <v>8.1823692536893103E-2</v>
      </c>
      <c r="F55" s="292"/>
      <c r="G55" s="291">
        <v>0.2582409009462498</v>
      </c>
      <c r="H55" s="292"/>
      <c r="I55" s="291">
        <v>0.10702453251001433</v>
      </c>
      <c r="J55" s="292"/>
      <c r="K55" s="69"/>
      <c r="L55" s="6"/>
      <c r="M55" s="6"/>
    </row>
    <row r="56" spans="2:13">
      <c r="B56" s="77">
        <v>35219</v>
      </c>
      <c r="C56" s="204">
        <v>0.34768410415345419</v>
      </c>
      <c r="D56" s="205"/>
      <c r="E56" s="277">
        <v>8.1314168320522795E-2</v>
      </c>
      <c r="F56" s="278"/>
      <c r="G56" s="277">
        <v>0.25620826222822479</v>
      </c>
      <c r="H56" s="278"/>
      <c r="I56" s="277">
        <v>0.10613676682054791</v>
      </c>
      <c r="J56" s="278"/>
      <c r="K56" s="71"/>
      <c r="L56" s="6"/>
      <c r="M56" s="6"/>
    </row>
    <row r="57" spans="2:13">
      <c r="B57" s="76">
        <v>35311</v>
      </c>
      <c r="C57" s="206">
        <v>0.35041128498066199</v>
      </c>
      <c r="D57" s="207"/>
      <c r="E57" s="279">
        <v>8.1176891076334246E-2</v>
      </c>
      <c r="F57" s="280"/>
      <c r="G57" s="279">
        <v>0.25381331211911629</v>
      </c>
      <c r="H57" s="280"/>
      <c r="I57" s="279">
        <v>0.10565254423958007</v>
      </c>
      <c r="J57" s="280"/>
      <c r="K57" s="73"/>
      <c r="L57" s="6"/>
      <c r="M57" s="6"/>
    </row>
    <row r="58" spans="2:13">
      <c r="B58" s="78">
        <v>35402</v>
      </c>
      <c r="C58" s="208">
        <v>0.35037489433202912</v>
      </c>
      <c r="D58" s="209"/>
      <c r="E58" s="289">
        <v>8.0731936149455188E-2</v>
      </c>
      <c r="F58" s="290"/>
      <c r="G58" s="289">
        <v>0.25043583225619459</v>
      </c>
      <c r="H58" s="290"/>
      <c r="I58" s="289">
        <v>0.10490332767538053</v>
      </c>
      <c r="J58" s="290"/>
      <c r="K58" s="74"/>
      <c r="L58" s="6"/>
      <c r="M58" s="6"/>
    </row>
    <row r="59" spans="2:13">
      <c r="B59" s="75">
        <v>35492</v>
      </c>
      <c r="C59" s="202">
        <v>0.35162828783142946</v>
      </c>
      <c r="D59" s="203"/>
      <c r="E59" s="291">
        <v>8.0152841548533346E-2</v>
      </c>
      <c r="F59" s="292"/>
      <c r="G59" s="291">
        <v>0.24449371341154991</v>
      </c>
      <c r="H59" s="292"/>
      <c r="I59" s="291">
        <v>0.10381788417492817</v>
      </c>
      <c r="J59" s="292"/>
      <c r="K59" s="69"/>
      <c r="L59" s="6"/>
      <c r="M59" s="6"/>
    </row>
    <row r="60" spans="2:13">
      <c r="B60" s="77">
        <v>35584</v>
      </c>
      <c r="C60" s="204">
        <v>0.35521863543751614</v>
      </c>
      <c r="D60" s="205"/>
      <c r="E60" s="277">
        <v>8.1095574970390716E-2</v>
      </c>
      <c r="F60" s="278"/>
      <c r="G60" s="277">
        <v>0.24275062018512464</v>
      </c>
      <c r="H60" s="278"/>
      <c r="I60" s="277">
        <v>0.10508659662530526</v>
      </c>
      <c r="J60" s="278"/>
      <c r="K60" s="71"/>
      <c r="L60" s="6"/>
      <c r="M60" s="6"/>
    </row>
    <row r="61" spans="2:13">
      <c r="B61" s="76">
        <v>35676</v>
      </c>
      <c r="C61" s="206">
        <v>0.35685364903664396</v>
      </c>
      <c r="D61" s="207"/>
      <c r="E61" s="279">
        <v>8.1164533334586633E-2</v>
      </c>
      <c r="F61" s="280"/>
      <c r="G61" s="279">
        <v>0.23880967361407143</v>
      </c>
      <c r="H61" s="280"/>
      <c r="I61" s="279">
        <v>0.10505985997686387</v>
      </c>
      <c r="J61" s="280"/>
      <c r="K61" s="73"/>
      <c r="L61" s="6"/>
      <c r="M61" s="6"/>
    </row>
    <row r="62" spans="2:13">
      <c r="B62" s="78">
        <v>35767</v>
      </c>
      <c r="C62" s="208">
        <v>0.36007618867034563</v>
      </c>
      <c r="D62" s="209"/>
      <c r="E62" s="289">
        <v>8.1617564193117359E-2</v>
      </c>
      <c r="F62" s="290"/>
      <c r="G62" s="289">
        <v>0.23682031106997492</v>
      </c>
      <c r="H62" s="290"/>
      <c r="I62" s="289">
        <v>0.10554006541685801</v>
      </c>
      <c r="J62" s="290"/>
      <c r="K62" s="74"/>
      <c r="L62" s="6"/>
      <c r="M62" s="6"/>
    </row>
    <row r="63" spans="2:13">
      <c r="B63" s="75">
        <v>35857</v>
      </c>
      <c r="C63" s="202">
        <v>0.36365571410588826</v>
      </c>
      <c r="D63" s="203"/>
      <c r="E63" s="291">
        <v>8.0978331138610415E-2</v>
      </c>
      <c r="F63" s="292"/>
      <c r="G63" s="291">
        <v>0.23368333365169083</v>
      </c>
      <c r="H63" s="292"/>
      <c r="I63" s="291">
        <v>0.10417611953314046</v>
      </c>
      <c r="J63" s="292"/>
      <c r="K63" s="69"/>
      <c r="L63" s="6"/>
      <c r="M63" s="6"/>
    </row>
    <row r="64" spans="2:13">
      <c r="B64" s="77">
        <v>35949</v>
      </c>
      <c r="C64" s="204">
        <v>0.37108274245515777</v>
      </c>
      <c r="D64" s="205"/>
      <c r="E64" s="277">
        <v>7.9423659390647092E-2</v>
      </c>
      <c r="F64" s="278"/>
      <c r="G64" s="277">
        <v>0.22970517831602905</v>
      </c>
      <c r="H64" s="278"/>
      <c r="I64" s="277">
        <v>0.10105205376369755</v>
      </c>
      <c r="J64" s="278"/>
      <c r="K64" s="71"/>
      <c r="L64" s="6"/>
      <c r="M64" s="6"/>
    </row>
    <row r="65" spans="2:13">
      <c r="B65" s="76">
        <v>36041</v>
      </c>
      <c r="C65" s="206">
        <v>0.37974069670402594</v>
      </c>
      <c r="D65" s="207"/>
      <c r="E65" s="279">
        <v>7.8251321336975571E-2</v>
      </c>
      <c r="F65" s="280"/>
      <c r="G65" s="279">
        <v>0.23155017904093969</v>
      </c>
      <c r="H65" s="280"/>
      <c r="I65" s="279">
        <v>9.8561387930625119E-2</v>
      </c>
      <c r="J65" s="280"/>
      <c r="K65" s="73"/>
      <c r="L65" s="6"/>
      <c r="M65" s="6"/>
    </row>
    <row r="66" spans="2:13">
      <c r="B66" s="78">
        <v>36132</v>
      </c>
      <c r="C66" s="208">
        <v>0.39278495072320596</v>
      </c>
      <c r="D66" s="209"/>
      <c r="E66" s="289">
        <v>7.7727021644466932E-2</v>
      </c>
      <c r="F66" s="290"/>
      <c r="G66" s="289">
        <v>0.2363955665450706</v>
      </c>
      <c r="H66" s="290"/>
      <c r="I66" s="289">
        <v>9.6902828174349726E-2</v>
      </c>
      <c r="J66" s="290"/>
      <c r="K66" s="74"/>
      <c r="L66" s="6"/>
      <c r="M66" s="6"/>
    </row>
    <row r="67" spans="2:13">
      <c r="B67" s="75">
        <v>36222</v>
      </c>
      <c r="C67" s="202">
        <v>0.40828184342866264</v>
      </c>
      <c r="D67" s="203"/>
      <c r="E67" s="291">
        <v>7.814113238609928E-2</v>
      </c>
      <c r="F67" s="292"/>
      <c r="G67" s="291">
        <v>0.24481360833320742</v>
      </c>
      <c r="H67" s="292"/>
      <c r="I67" s="291">
        <v>9.6636387186088718E-2</v>
      </c>
      <c r="J67" s="292"/>
      <c r="K67" s="69"/>
      <c r="L67" s="6"/>
      <c r="M67" s="6"/>
    </row>
    <row r="68" spans="2:13">
      <c r="B68" s="77">
        <v>36314</v>
      </c>
      <c r="C68" s="204">
        <v>0.42354212603309221</v>
      </c>
      <c r="D68" s="205"/>
      <c r="E68" s="277">
        <v>7.9907814606587371E-2</v>
      </c>
      <c r="F68" s="278"/>
      <c r="G68" s="277">
        <v>0.25348737578225289</v>
      </c>
      <c r="H68" s="278"/>
      <c r="I68" s="277">
        <v>9.848936663116277E-2</v>
      </c>
      <c r="J68" s="278"/>
      <c r="K68" s="71"/>
      <c r="L68" s="6"/>
      <c r="M68" s="6"/>
    </row>
    <row r="69" spans="2:13">
      <c r="B69" s="76">
        <v>36406</v>
      </c>
      <c r="C69" s="206">
        <v>0.43973617991788533</v>
      </c>
      <c r="D69" s="207"/>
      <c r="E69" s="279">
        <v>8.340152274073076E-2</v>
      </c>
      <c r="F69" s="280"/>
      <c r="G69" s="279">
        <v>0.26287926695523078</v>
      </c>
      <c r="H69" s="280"/>
      <c r="I69" s="279">
        <v>0.10292197593093085</v>
      </c>
      <c r="J69" s="280"/>
      <c r="K69" s="73"/>
      <c r="L69" s="6"/>
      <c r="M69" s="6"/>
    </row>
    <row r="70" spans="2:13">
      <c r="B70" s="78">
        <v>36497</v>
      </c>
      <c r="C70" s="208">
        <v>0.45195992206893831</v>
      </c>
      <c r="D70" s="209"/>
      <c r="E70" s="289">
        <v>8.6887104114948974E-2</v>
      </c>
      <c r="F70" s="290"/>
      <c r="G70" s="289">
        <v>0.2702280286834331</v>
      </c>
      <c r="H70" s="290"/>
      <c r="I70" s="289">
        <v>0.10756618097361956</v>
      </c>
      <c r="J70" s="290"/>
      <c r="K70" s="74"/>
      <c r="L70" s="6"/>
      <c r="M70" s="6"/>
    </row>
    <row r="71" spans="2:13">
      <c r="B71" s="75">
        <v>36588</v>
      </c>
      <c r="C71" s="202">
        <v>0.44656234980008591</v>
      </c>
      <c r="D71" s="203"/>
      <c r="E71" s="291">
        <v>9.0321860466387113E-2</v>
      </c>
      <c r="F71" s="292"/>
      <c r="G71" s="291">
        <v>0.27683271847804813</v>
      </c>
      <c r="H71" s="292"/>
      <c r="I71" s="291">
        <v>0.11322222896006406</v>
      </c>
      <c r="J71" s="292"/>
      <c r="K71" s="68"/>
      <c r="L71" s="6"/>
      <c r="M71" s="6"/>
    </row>
    <row r="72" spans="2:13">
      <c r="B72" s="77">
        <v>36680</v>
      </c>
      <c r="C72" s="204">
        <v>0.44050878905445595</v>
      </c>
      <c r="D72" s="205"/>
      <c r="E72" s="277">
        <v>9.4510058132555377E-2</v>
      </c>
      <c r="F72" s="278"/>
      <c r="G72" s="277">
        <v>0.29068354130817858</v>
      </c>
      <c r="H72" s="278"/>
      <c r="I72" s="277">
        <v>0.12032561839319454</v>
      </c>
      <c r="J72" s="278"/>
      <c r="K72" s="70"/>
      <c r="L72" s="6"/>
      <c r="M72" s="6"/>
    </row>
    <row r="73" spans="2:13">
      <c r="B73" s="76">
        <v>36772</v>
      </c>
      <c r="C73" s="206">
        <v>0.43466872736169537</v>
      </c>
      <c r="D73" s="207"/>
      <c r="E73" s="279">
        <v>9.8631992123488596E-2</v>
      </c>
      <c r="F73" s="280"/>
      <c r="G73" s="279">
        <v>0.30628180883610073</v>
      </c>
      <c r="H73" s="280"/>
      <c r="I73" s="279">
        <v>0.12758201112469042</v>
      </c>
      <c r="J73" s="280"/>
      <c r="K73" s="72"/>
      <c r="L73" s="6"/>
      <c r="M73" s="6"/>
    </row>
    <row r="74" spans="2:13">
      <c r="B74" s="78">
        <v>36863</v>
      </c>
      <c r="C74" s="208">
        <v>0.42946605409933081</v>
      </c>
      <c r="D74" s="209"/>
      <c r="E74" s="289">
        <v>0.10385481296536477</v>
      </c>
      <c r="F74" s="290"/>
      <c r="G74" s="289">
        <v>0.32927636796411641</v>
      </c>
      <c r="H74" s="290"/>
      <c r="I74" s="289">
        <v>0.13697965883526916</v>
      </c>
      <c r="J74" s="290"/>
      <c r="K74" s="74">
        <v>2.6265125740423771E-2</v>
      </c>
      <c r="L74" s="6"/>
      <c r="M74" s="6"/>
    </row>
    <row r="75" spans="2:13">
      <c r="B75" s="75">
        <v>36953</v>
      </c>
      <c r="C75" s="202">
        <v>0.44146979303025069</v>
      </c>
      <c r="D75" s="203"/>
      <c r="E75" s="291">
        <v>0.10944786097654649</v>
      </c>
      <c r="F75" s="292"/>
      <c r="G75" s="291">
        <v>0.35199698057304812</v>
      </c>
      <c r="H75" s="292"/>
      <c r="I75" s="291">
        <v>0.1455263037415982</v>
      </c>
      <c r="J75" s="292"/>
      <c r="K75" s="68">
        <v>2.7609274186899437E-2</v>
      </c>
      <c r="L75" s="6"/>
      <c r="M75" s="6"/>
    </row>
    <row r="76" spans="2:13">
      <c r="B76" s="77">
        <v>37045</v>
      </c>
      <c r="C76" s="204">
        <v>0.44968813364435312</v>
      </c>
      <c r="D76" s="205"/>
      <c r="E76" s="277">
        <v>0.11245695567723379</v>
      </c>
      <c r="F76" s="278"/>
      <c r="G76" s="277">
        <v>0.36308838043202096</v>
      </c>
      <c r="H76" s="278"/>
      <c r="I76" s="277">
        <v>0.14995813500598612</v>
      </c>
      <c r="J76" s="278"/>
      <c r="K76" s="70">
        <v>2.8300075631262245E-2</v>
      </c>
      <c r="L76" s="6"/>
      <c r="M76" s="6"/>
    </row>
    <row r="77" spans="2:13">
      <c r="B77" s="76">
        <v>37137</v>
      </c>
      <c r="C77" s="206">
        <v>0.45709297428746792</v>
      </c>
      <c r="D77" s="207"/>
      <c r="E77" s="279">
        <v>0.1137603665577237</v>
      </c>
      <c r="F77" s="280"/>
      <c r="G77" s="279">
        <v>0.36602883323521312</v>
      </c>
      <c r="H77" s="280"/>
      <c r="I77" s="279">
        <v>0.15145390544097059</v>
      </c>
      <c r="J77" s="280"/>
      <c r="K77" s="72">
        <v>2.8743871578972742E-2</v>
      </c>
      <c r="L77" s="6"/>
      <c r="M77" s="6"/>
    </row>
    <row r="78" spans="2:13">
      <c r="B78" s="78">
        <v>37228</v>
      </c>
      <c r="C78" s="208">
        <v>0.46300106860858764</v>
      </c>
      <c r="D78" s="209"/>
      <c r="E78" s="289">
        <v>0.11576012470265136</v>
      </c>
      <c r="F78" s="290"/>
      <c r="G78" s="289">
        <v>0.36974418514311974</v>
      </c>
      <c r="H78" s="290"/>
      <c r="I78" s="289">
        <v>0.15435121456791623</v>
      </c>
      <c r="J78" s="290"/>
      <c r="K78" s="74">
        <v>2.9293049681362017E-2</v>
      </c>
      <c r="L78" s="6"/>
      <c r="M78" s="6"/>
    </row>
    <row r="79" spans="2:13">
      <c r="B79" s="75">
        <v>37318</v>
      </c>
      <c r="C79" s="202">
        <v>0.46654415851819486</v>
      </c>
      <c r="D79" s="203"/>
      <c r="E79" s="291">
        <v>0.1187513235820962</v>
      </c>
      <c r="F79" s="292"/>
      <c r="G79" s="291">
        <v>0.37524222848137634</v>
      </c>
      <c r="H79" s="292"/>
      <c r="I79" s="291">
        <v>0.15929809578656304</v>
      </c>
      <c r="J79" s="292"/>
      <c r="K79" s="68">
        <v>3.0101504317051754E-2</v>
      </c>
      <c r="L79" s="6"/>
      <c r="M79" s="6"/>
    </row>
    <row r="80" spans="2:13">
      <c r="B80" s="77">
        <v>37410</v>
      </c>
      <c r="C80" s="204">
        <v>0.46546666461045072</v>
      </c>
      <c r="D80" s="205"/>
      <c r="E80" s="277">
        <v>0.1218768468617507</v>
      </c>
      <c r="F80" s="278"/>
      <c r="G80" s="277">
        <v>0.37763271119891206</v>
      </c>
      <c r="H80" s="278"/>
      <c r="I80" s="277">
        <v>0.16510852904107173</v>
      </c>
      <c r="J80" s="278"/>
      <c r="K80" s="70">
        <v>3.0798706953566509E-2</v>
      </c>
      <c r="L80" s="6"/>
      <c r="M80" s="6"/>
    </row>
    <row r="81" spans="2:13">
      <c r="B81" s="76">
        <v>37502</v>
      </c>
      <c r="C81" s="206">
        <v>0.46778577699977003</v>
      </c>
      <c r="D81" s="207"/>
      <c r="E81" s="279">
        <v>0.12732436778496403</v>
      </c>
      <c r="F81" s="280"/>
      <c r="G81" s="279">
        <v>0.38293950277598837</v>
      </c>
      <c r="H81" s="280"/>
      <c r="I81" s="279">
        <v>0.17494061501024796</v>
      </c>
      <c r="J81" s="280"/>
      <c r="K81" s="72">
        <v>3.204190680037225E-2</v>
      </c>
      <c r="L81" s="6"/>
      <c r="M81" s="6"/>
    </row>
    <row r="82" spans="2:13">
      <c r="B82" s="78">
        <v>37593</v>
      </c>
      <c r="C82" s="208">
        <v>0.47016516961226307</v>
      </c>
      <c r="D82" s="209"/>
      <c r="E82" s="289">
        <v>0.1312657629111009</v>
      </c>
      <c r="F82" s="290"/>
      <c r="G82" s="289">
        <v>0.38162819387581814</v>
      </c>
      <c r="H82" s="290"/>
      <c r="I82" s="289">
        <v>0.18210887497304443</v>
      </c>
      <c r="J82" s="290"/>
      <c r="K82" s="74">
        <v>3.28755396535068E-2</v>
      </c>
      <c r="L82" s="6"/>
      <c r="M82" s="6"/>
    </row>
    <row r="83" spans="2:13">
      <c r="B83" s="75">
        <v>37683</v>
      </c>
      <c r="C83" s="202">
        <v>0.46822975614665496</v>
      </c>
      <c r="D83" s="203"/>
      <c r="E83" s="291">
        <v>0.13326510478004383</v>
      </c>
      <c r="F83" s="292"/>
      <c r="G83" s="291">
        <v>0.37697058117463594</v>
      </c>
      <c r="H83" s="292"/>
      <c r="I83" s="291">
        <v>0.18628439526212695</v>
      </c>
      <c r="J83" s="292"/>
      <c r="K83" s="68">
        <v>3.3253331615019296E-2</v>
      </c>
      <c r="L83" s="6"/>
      <c r="M83" s="6"/>
    </row>
    <row r="84" spans="2:13">
      <c r="B84" s="77">
        <v>37775</v>
      </c>
      <c r="C84" s="204">
        <v>0.47182161423850683</v>
      </c>
      <c r="D84" s="205"/>
      <c r="E84" s="277">
        <v>0.1352849371104396</v>
      </c>
      <c r="F84" s="278"/>
      <c r="G84" s="277">
        <v>0.37664165326110555</v>
      </c>
      <c r="H84" s="278"/>
      <c r="I84" s="277">
        <v>0.18966835340004318</v>
      </c>
      <c r="J84" s="278"/>
      <c r="K84" s="70">
        <v>3.385784379487361E-2</v>
      </c>
      <c r="L84" s="6"/>
      <c r="M84" s="6"/>
    </row>
    <row r="85" spans="2:13">
      <c r="B85" s="76">
        <v>37867</v>
      </c>
      <c r="C85" s="206">
        <v>0.47084299064577939</v>
      </c>
      <c r="D85" s="207"/>
      <c r="E85" s="279">
        <v>0.13567037967767234</v>
      </c>
      <c r="F85" s="280"/>
      <c r="G85" s="279">
        <v>0.37624014269744221</v>
      </c>
      <c r="H85" s="280"/>
      <c r="I85" s="279">
        <v>0.19058671627426618</v>
      </c>
      <c r="J85" s="280"/>
      <c r="K85" s="72">
        <v>3.4072399737716093E-2</v>
      </c>
      <c r="L85" s="6"/>
      <c r="M85" s="6"/>
    </row>
    <row r="86" spans="2:13">
      <c r="B86" s="78">
        <v>37958</v>
      </c>
      <c r="C86" s="208">
        <v>0.47284882343730422</v>
      </c>
      <c r="D86" s="209"/>
      <c r="E86" s="289">
        <v>0.13765831414205282</v>
      </c>
      <c r="F86" s="290"/>
      <c r="G86" s="289">
        <v>0.38130537374984347</v>
      </c>
      <c r="H86" s="290"/>
      <c r="I86" s="289">
        <v>0.19419276522861456</v>
      </c>
      <c r="J86" s="290"/>
      <c r="K86" s="74">
        <v>3.4561585140496717E-2</v>
      </c>
      <c r="L86" s="6"/>
      <c r="M86" s="6"/>
    </row>
    <row r="87" spans="2:13">
      <c r="B87" s="75">
        <v>38049</v>
      </c>
      <c r="C87" s="202">
        <v>0.47587887582922617</v>
      </c>
      <c r="D87" s="203"/>
      <c r="E87" s="291">
        <v>0.14037562574100221</v>
      </c>
      <c r="F87" s="292"/>
      <c r="G87" s="291">
        <v>0.3873516351321421</v>
      </c>
      <c r="H87" s="292"/>
      <c r="I87" s="291">
        <v>0.19910923352869497</v>
      </c>
      <c r="J87" s="292"/>
      <c r="K87" s="68">
        <v>3.5277736482522408E-2</v>
      </c>
      <c r="L87" s="6"/>
      <c r="M87" s="6"/>
    </row>
    <row r="88" spans="2:13">
      <c r="B88" s="77">
        <v>38141</v>
      </c>
      <c r="C88" s="204">
        <v>0.47967076666076902</v>
      </c>
      <c r="D88" s="205"/>
      <c r="E88" s="277">
        <v>0.14219179833220819</v>
      </c>
      <c r="F88" s="278"/>
      <c r="G88" s="277">
        <v>0.38688567880924918</v>
      </c>
      <c r="H88" s="278"/>
      <c r="I88" s="277">
        <v>0.20210222064114203</v>
      </c>
      <c r="J88" s="278"/>
      <c r="K88" s="70">
        <v>3.5807290657949437E-2</v>
      </c>
      <c r="L88" s="6"/>
      <c r="M88" s="6"/>
    </row>
    <row r="89" spans="2:13">
      <c r="B89" s="76">
        <v>38233</v>
      </c>
      <c r="C89" s="206">
        <v>0.48292201675463814</v>
      </c>
      <c r="D89" s="207"/>
      <c r="E89" s="279">
        <v>0.14251241032692433</v>
      </c>
      <c r="F89" s="280"/>
      <c r="G89" s="279">
        <v>0.38331568353243534</v>
      </c>
      <c r="H89" s="280"/>
      <c r="I89" s="279">
        <v>0.20217520101700565</v>
      </c>
      <c r="J89" s="280"/>
      <c r="K89" s="72">
        <v>3.603326780266574E-2</v>
      </c>
      <c r="L89" s="6"/>
      <c r="M89" s="6"/>
    </row>
    <row r="90" spans="2:13">
      <c r="B90" s="78">
        <v>38324</v>
      </c>
      <c r="C90" s="208">
        <v>0.48303197030613754</v>
      </c>
      <c r="D90" s="209"/>
      <c r="E90" s="289">
        <v>0.14215712136570088</v>
      </c>
      <c r="F90" s="290"/>
      <c r="G90" s="289">
        <v>0.37731611342466814</v>
      </c>
      <c r="H90" s="290"/>
      <c r="I90" s="289">
        <v>0.201441774421796</v>
      </c>
      <c r="J90" s="290"/>
      <c r="K90" s="74">
        <v>3.5969776553554364E-2</v>
      </c>
      <c r="M90" s="6"/>
    </row>
    <row r="91" spans="2:13">
      <c r="B91" s="67" t="s">
        <v>82</v>
      </c>
      <c r="C91" s="210" t="s">
        <v>79</v>
      </c>
      <c r="D91" s="211"/>
      <c r="E91" s="293" t="s">
        <v>80</v>
      </c>
      <c r="F91" s="294"/>
      <c r="G91" s="293" t="s">
        <v>151</v>
      </c>
      <c r="H91" s="294"/>
      <c r="I91" s="293" t="s">
        <v>81</v>
      </c>
      <c r="J91" s="294"/>
      <c r="K91" s="66" t="s">
        <v>83</v>
      </c>
      <c r="M91" s="6"/>
    </row>
    <row r="92" spans="2:13">
      <c r="B92" s="75">
        <v>38414</v>
      </c>
      <c r="C92" s="202">
        <v>0.48308118757070867</v>
      </c>
      <c r="D92" s="203"/>
      <c r="E92" s="291">
        <v>0.14109127373551197</v>
      </c>
      <c r="F92" s="292"/>
      <c r="G92" s="291">
        <v>0.36820930840169974</v>
      </c>
      <c r="H92" s="292"/>
      <c r="I92" s="291">
        <v>0.19929985451226015</v>
      </c>
      <c r="J92" s="292"/>
      <c r="K92" s="68">
        <v>3.6436732701255289E-2</v>
      </c>
      <c r="M92" s="6"/>
    </row>
    <row r="93" spans="2:13">
      <c r="B93" s="77">
        <v>38506</v>
      </c>
      <c r="C93" s="204">
        <v>0.48104405350595403</v>
      </c>
      <c r="D93" s="205"/>
      <c r="E93" s="277">
        <v>0.14009573916688128</v>
      </c>
      <c r="F93" s="278"/>
      <c r="G93" s="277">
        <v>0.35981967703460904</v>
      </c>
      <c r="H93" s="278"/>
      <c r="I93" s="277">
        <v>0.19766110994972669</v>
      </c>
      <c r="J93" s="278"/>
      <c r="K93" s="70">
        <v>3.6852283622060236E-2</v>
      </c>
      <c r="M93" s="6"/>
    </row>
    <row r="94" spans="2:13">
      <c r="B94" s="76">
        <v>38598</v>
      </c>
      <c r="C94" s="206">
        <v>0.48261865761079864</v>
      </c>
      <c r="D94" s="207"/>
      <c r="E94" s="279">
        <v>0.14006951655537264</v>
      </c>
      <c r="F94" s="280"/>
      <c r="G94" s="279">
        <v>0.35129566977127868</v>
      </c>
      <c r="H94" s="280"/>
      <c r="I94" s="279">
        <v>0.19734442142772579</v>
      </c>
      <c r="J94" s="280"/>
      <c r="K94" s="72">
        <v>3.7493807435900327E-2</v>
      </c>
      <c r="L94" s="6"/>
      <c r="M94" s="6"/>
    </row>
    <row r="95" spans="2:13">
      <c r="B95" s="78">
        <v>38689</v>
      </c>
      <c r="C95" s="208">
        <v>0.48336983128292554</v>
      </c>
      <c r="D95" s="209"/>
      <c r="E95" s="289">
        <v>0.14035261121884965</v>
      </c>
      <c r="F95" s="290"/>
      <c r="G95" s="289">
        <v>0.34505741285746128</v>
      </c>
      <c r="H95" s="290"/>
      <c r="I95" s="289">
        <v>0.19778079360651468</v>
      </c>
      <c r="J95" s="290"/>
      <c r="K95" s="74">
        <v>3.8602714319422561E-2</v>
      </c>
      <c r="L95" s="6"/>
      <c r="M95" s="6"/>
    </row>
    <row r="96" spans="2:13">
      <c r="B96" s="75">
        <v>38779</v>
      </c>
      <c r="C96" s="202">
        <v>0.48571934457939531</v>
      </c>
      <c r="D96" s="203"/>
      <c r="E96" s="291">
        <v>0.14117554009479755</v>
      </c>
      <c r="F96" s="292"/>
      <c r="G96" s="291">
        <v>0.34187170644112902</v>
      </c>
      <c r="H96" s="292"/>
      <c r="I96" s="291">
        <v>0.1990216916193383</v>
      </c>
      <c r="J96" s="292"/>
      <c r="K96" s="68">
        <v>3.9440272847462071E-2</v>
      </c>
      <c r="L96" s="6"/>
      <c r="M96" s="6"/>
    </row>
    <row r="97" spans="2:13">
      <c r="B97" s="77">
        <v>38871</v>
      </c>
      <c r="C97" s="204">
        <v>0.49088491442813326</v>
      </c>
      <c r="D97" s="205"/>
      <c r="E97" s="277">
        <v>0.14345917126270574</v>
      </c>
      <c r="F97" s="278"/>
      <c r="G97" s="277">
        <v>0.34288225472397793</v>
      </c>
      <c r="H97" s="278"/>
      <c r="I97" s="277">
        <v>0.20269638734194967</v>
      </c>
      <c r="J97" s="278"/>
      <c r="K97" s="70">
        <v>4.056893813092699E-2</v>
      </c>
      <c r="L97" s="6"/>
      <c r="M97" s="6"/>
    </row>
    <row r="98" spans="2:13">
      <c r="B98" s="76">
        <v>38963</v>
      </c>
      <c r="C98" s="206">
        <v>0.49492650874113936</v>
      </c>
      <c r="D98" s="207"/>
      <c r="E98" s="279">
        <v>0.14606964834856923</v>
      </c>
      <c r="F98" s="280"/>
      <c r="G98" s="279">
        <v>0.34722758425769867</v>
      </c>
      <c r="H98" s="280"/>
      <c r="I98" s="279">
        <v>0.20723038385672229</v>
      </c>
      <c r="J98" s="280"/>
      <c r="K98" s="72">
        <v>4.1820570270712926E-2</v>
      </c>
      <c r="L98" s="6"/>
      <c r="M98" s="6"/>
    </row>
    <row r="99" spans="2:13">
      <c r="B99" s="78">
        <v>39054</v>
      </c>
      <c r="C99" s="208">
        <v>0.49945764669524212</v>
      </c>
      <c r="D99" s="209"/>
      <c r="E99" s="289">
        <v>0.1482747259856376</v>
      </c>
      <c r="F99" s="290"/>
      <c r="G99" s="289">
        <v>0.35187836696213348</v>
      </c>
      <c r="H99" s="290"/>
      <c r="I99" s="289">
        <v>0.21087855171182027</v>
      </c>
      <c r="J99" s="290"/>
      <c r="K99" s="74">
        <v>4.2628374408273814E-2</v>
      </c>
      <c r="L99" s="6"/>
      <c r="M99" s="6"/>
    </row>
    <row r="100" spans="2:13">
      <c r="B100" s="75">
        <v>39144</v>
      </c>
      <c r="C100" s="202">
        <v>0.5024185431960565</v>
      </c>
      <c r="D100" s="203"/>
      <c r="E100" s="291">
        <v>0.14887998431547741</v>
      </c>
      <c r="F100" s="292"/>
      <c r="G100" s="291">
        <v>0.35083487131940599</v>
      </c>
      <c r="H100" s="292"/>
      <c r="I100" s="291">
        <v>0.21157540797721142</v>
      </c>
      <c r="J100" s="292"/>
      <c r="K100" s="68">
        <v>4.3359378473685241E-2</v>
      </c>
      <c r="L100" s="6"/>
      <c r="M100" s="6"/>
    </row>
    <row r="101" spans="2:13">
      <c r="B101" s="77">
        <v>39236</v>
      </c>
      <c r="C101" s="204">
        <v>0.50129928727094608</v>
      </c>
      <c r="D101" s="205"/>
      <c r="E101" s="277">
        <v>0.14681163841939643</v>
      </c>
      <c r="F101" s="278"/>
      <c r="G101" s="277">
        <v>0.34448374117983011</v>
      </c>
      <c r="H101" s="278"/>
      <c r="I101" s="277">
        <v>0.20761391811860735</v>
      </c>
      <c r="J101" s="278"/>
      <c r="K101" s="70">
        <v>4.3596214965505801E-2</v>
      </c>
      <c r="L101" s="6"/>
      <c r="M101" s="6"/>
    </row>
    <row r="102" spans="2:13">
      <c r="B102" s="76">
        <v>39328</v>
      </c>
      <c r="C102" s="206">
        <v>0.49952600772182137</v>
      </c>
      <c r="D102" s="207"/>
      <c r="E102" s="279">
        <v>0.14369828387014405</v>
      </c>
      <c r="F102" s="280"/>
      <c r="G102" s="279">
        <v>0.33866341692676383</v>
      </c>
      <c r="H102" s="280"/>
      <c r="I102" s="279">
        <v>0.20172972831102712</v>
      </c>
      <c r="J102" s="280"/>
      <c r="K102" s="72">
        <v>4.3242519056152492E-2</v>
      </c>
      <c r="L102" s="6"/>
      <c r="M102" s="6"/>
    </row>
    <row r="103" spans="2:13">
      <c r="B103" s="78">
        <v>39419</v>
      </c>
      <c r="C103" s="208">
        <v>0.49852441648752388</v>
      </c>
      <c r="D103" s="209"/>
      <c r="E103" s="289">
        <v>0.14144468027914958</v>
      </c>
      <c r="F103" s="290"/>
      <c r="G103" s="289">
        <v>0.33671891447237751</v>
      </c>
      <c r="H103" s="290"/>
      <c r="I103" s="289">
        <v>0.19747305587869907</v>
      </c>
      <c r="J103" s="290"/>
      <c r="K103" s="74">
        <v>4.2989881659407633E-2</v>
      </c>
      <c r="L103" s="6"/>
      <c r="M103" s="6"/>
    </row>
    <row r="104" spans="2:13">
      <c r="B104" s="75">
        <v>39510</v>
      </c>
      <c r="C104" s="202">
        <v>0.49954879748496755</v>
      </c>
      <c r="D104" s="203"/>
      <c r="E104" s="291">
        <v>0.13949509252587089</v>
      </c>
      <c r="F104" s="292"/>
      <c r="G104" s="291">
        <v>0.33735538876643856</v>
      </c>
      <c r="H104" s="292"/>
      <c r="I104" s="291">
        <v>0.1935394769351686</v>
      </c>
      <c r="J104" s="292"/>
      <c r="K104" s="68">
        <v>4.2882824606564229E-2</v>
      </c>
      <c r="L104" s="6"/>
      <c r="M104" s="6"/>
    </row>
    <row r="105" spans="2:13">
      <c r="B105" s="77">
        <v>39602</v>
      </c>
      <c r="C105" s="204">
        <v>0.49979640973394823</v>
      </c>
      <c r="D105" s="205"/>
      <c r="E105" s="277">
        <v>0.13755067539250965</v>
      </c>
      <c r="F105" s="278"/>
      <c r="G105" s="277">
        <v>0.34261826208131008</v>
      </c>
      <c r="H105" s="278"/>
      <c r="I105" s="277">
        <v>0.18978093377038235</v>
      </c>
      <c r="J105" s="278"/>
      <c r="K105" s="70">
        <v>4.2272657503821837E-2</v>
      </c>
      <c r="L105" s="6"/>
      <c r="M105" s="6"/>
    </row>
    <row r="106" spans="2:13">
      <c r="B106" s="76">
        <v>39694</v>
      </c>
      <c r="C106" s="206">
        <v>0.49935017445406749</v>
      </c>
      <c r="D106" s="207"/>
      <c r="E106" s="279">
        <v>0.13580249905006156</v>
      </c>
      <c r="F106" s="280"/>
      <c r="G106" s="279">
        <v>0.34806986249068578</v>
      </c>
      <c r="H106" s="280"/>
      <c r="I106" s="279">
        <v>0.18653124797617496</v>
      </c>
      <c r="J106" s="280"/>
      <c r="K106" s="72">
        <v>4.1788139560732435E-2</v>
      </c>
      <c r="L106" s="6"/>
      <c r="M106" s="6"/>
    </row>
    <row r="107" spans="2:13">
      <c r="B107" s="78">
        <v>39785</v>
      </c>
      <c r="C107" s="208">
        <v>0.50013178530456248</v>
      </c>
      <c r="D107" s="209"/>
      <c r="E107" s="289">
        <v>0.13372458665342954</v>
      </c>
      <c r="F107" s="290"/>
      <c r="G107" s="289">
        <v>0.35006907275921151</v>
      </c>
      <c r="H107" s="290"/>
      <c r="I107" s="289">
        <v>0.18252893640818646</v>
      </c>
      <c r="J107" s="290"/>
      <c r="K107" s="74">
        <v>4.181717846970618E-2</v>
      </c>
      <c r="L107" s="6"/>
      <c r="M107" s="6"/>
    </row>
    <row r="108" spans="2:13">
      <c r="B108" s="75">
        <v>39875</v>
      </c>
      <c r="C108" s="202">
        <v>0.49972350456304621</v>
      </c>
      <c r="D108" s="203"/>
      <c r="E108" s="291">
        <v>0.13141112224688098</v>
      </c>
      <c r="F108" s="292"/>
      <c r="G108" s="291">
        <v>0.35540035007865389</v>
      </c>
      <c r="H108" s="292"/>
      <c r="I108" s="291">
        <v>0.17829763456446257</v>
      </c>
      <c r="J108" s="292"/>
      <c r="K108" s="68">
        <v>4.2218807990030555E-2</v>
      </c>
      <c r="L108" s="6"/>
      <c r="M108" s="6"/>
    </row>
    <row r="109" spans="2:13">
      <c r="B109" s="77">
        <v>39967</v>
      </c>
      <c r="C109" s="204">
        <v>0.49980315935898029</v>
      </c>
      <c r="D109" s="205"/>
      <c r="E109" s="277">
        <v>0.13006451817972983</v>
      </c>
      <c r="F109" s="278"/>
      <c r="G109" s="277">
        <v>0.35889236047147216</v>
      </c>
      <c r="H109" s="278"/>
      <c r="I109" s="277">
        <v>0.17581786123138005</v>
      </c>
      <c r="J109" s="278"/>
      <c r="K109" s="70">
        <v>4.2697290853117478E-2</v>
      </c>
      <c r="L109" s="6"/>
      <c r="M109" s="6"/>
    </row>
    <row r="110" spans="2:13">
      <c r="B110" s="76">
        <v>40059</v>
      </c>
      <c r="C110" s="206">
        <v>0.49853075718433759</v>
      </c>
      <c r="D110" s="207"/>
      <c r="E110" s="279">
        <v>0.12883189660682051</v>
      </c>
      <c r="F110" s="280"/>
      <c r="G110" s="279">
        <v>0.35354809736359161</v>
      </c>
      <c r="H110" s="280"/>
      <c r="I110" s="279">
        <v>0.17372697028214318</v>
      </c>
      <c r="J110" s="280"/>
      <c r="K110" s="72">
        <v>4.3246332887495305E-2</v>
      </c>
      <c r="L110" s="6"/>
      <c r="M110" s="6"/>
    </row>
    <row r="111" spans="2:13">
      <c r="B111" s="78">
        <v>40150</v>
      </c>
      <c r="C111" s="208">
        <v>0.49333418126639983</v>
      </c>
      <c r="D111" s="209"/>
      <c r="E111" s="289">
        <v>0.12788360691817804</v>
      </c>
      <c r="F111" s="290"/>
      <c r="G111" s="289">
        <v>0.34731700718328901</v>
      </c>
      <c r="H111" s="290"/>
      <c r="I111" s="289">
        <v>0.17263443799176628</v>
      </c>
      <c r="J111" s="290"/>
      <c r="K111" s="74">
        <v>4.3061317975690599E-2</v>
      </c>
      <c r="L111" s="6"/>
      <c r="M111" s="6"/>
    </row>
    <row r="112" spans="2:13">
      <c r="B112" s="75">
        <v>40240</v>
      </c>
      <c r="C112" s="202">
        <v>0.48768751262778659</v>
      </c>
      <c r="D112" s="203"/>
      <c r="E112" s="291">
        <v>0.12813442211997217</v>
      </c>
      <c r="F112" s="292"/>
      <c r="G112" s="291">
        <v>0.33789155420880079</v>
      </c>
      <c r="H112" s="292"/>
      <c r="I112" s="291">
        <v>0.17379785977484163</v>
      </c>
      <c r="J112" s="292"/>
      <c r="K112" s="68">
        <v>4.3008354707425041E-2</v>
      </c>
      <c r="L112" s="6"/>
      <c r="M112" s="6"/>
    </row>
    <row r="113" spans="2:13">
      <c r="B113" s="77">
        <v>40332</v>
      </c>
      <c r="C113" s="204">
        <v>0.4838103455618602</v>
      </c>
      <c r="D113" s="205"/>
      <c r="E113" s="277">
        <v>0.12936218468037414</v>
      </c>
      <c r="F113" s="278"/>
      <c r="G113" s="277">
        <v>0.33128009014480392</v>
      </c>
      <c r="H113" s="278"/>
      <c r="I113" s="277">
        <v>0.17657522362988257</v>
      </c>
      <c r="J113" s="278"/>
      <c r="K113" s="70">
        <v>4.3309681173736091E-2</v>
      </c>
      <c r="L113" s="6"/>
      <c r="M113" s="6"/>
    </row>
    <row r="114" spans="2:13">
      <c r="B114" s="76">
        <v>40424</v>
      </c>
      <c r="C114" s="206">
        <v>0.48038617732750338</v>
      </c>
      <c r="D114" s="207"/>
      <c r="E114" s="279">
        <v>0.13096947532391226</v>
      </c>
      <c r="F114" s="280"/>
      <c r="G114" s="279">
        <v>0.33190100821831664</v>
      </c>
      <c r="H114" s="280"/>
      <c r="I114" s="279">
        <v>0.18005986902365187</v>
      </c>
      <c r="J114" s="280"/>
      <c r="K114" s="72">
        <v>4.3888804944207216E-2</v>
      </c>
      <c r="L114" s="6"/>
      <c r="M114" s="6"/>
    </row>
    <row r="115" spans="2:13">
      <c r="B115" s="78">
        <v>40515</v>
      </c>
      <c r="C115" s="208">
        <v>0.47814408362126598</v>
      </c>
      <c r="D115" s="209"/>
      <c r="E115" s="289">
        <v>0.13293854686251222</v>
      </c>
      <c r="F115" s="290"/>
      <c r="G115" s="289">
        <v>0.33308678158036142</v>
      </c>
      <c r="H115" s="290"/>
      <c r="I115" s="289">
        <v>0.1841331406915992</v>
      </c>
      <c r="J115" s="290"/>
      <c r="K115" s="74">
        <v>4.4333384157437553E-2</v>
      </c>
      <c r="L115" s="6"/>
      <c r="M115" s="6"/>
    </row>
    <row r="116" spans="2:13">
      <c r="B116" s="75">
        <v>40605</v>
      </c>
      <c r="C116" s="202">
        <v>0.47664510313659342</v>
      </c>
      <c r="D116" s="203"/>
      <c r="E116" s="291">
        <v>0.13456415913642272</v>
      </c>
      <c r="F116" s="292"/>
      <c r="G116" s="291">
        <v>0.33253677101123219</v>
      </c>
      <c r="H116" s="292"/>
      <c r="I116" s="291">
        <v>0.18749757516465804</v>
      </c>
      <c r="J116" s="292"/>
      <c r="K116" s="68">
        <v>4.483034473324423E-2</v>
      </c>
      <c r="L116" s="6"/>
      <c r="M116" s="6"/>
    </row>
    <row r="117" spans="2:13">
      <c r="B117" s="77">
        <v>40697</v>
      </c>
      <c r="C117" s="204">
        <v>0.47455583568051068</v>
      </c>
      <c r="D117" s="205"/>
      <c r="E117" s="277">
        <v>0.13455937159274861</v>
      </c>
      <c r="F117" s="278"/>
      <c r="G117" s="277">
        <v>0.32713006063364053</v>
      </c>
      <c r="H117" s="278"/>
      <c r="I117" s="277">
        <v>0.18781352684408589</v>
      </c>
      <c r="J117" s="278"/>
      <c r="K117" s="70">
        <v>4.4863212021972368E-2</v>
      </c>
      <c r="L117" s="6"/>
      <c r="M117" s="6"/>
    </row>
    <row r="118" spans="2:13">
      <c r="B118" s="76">
        <v>40789</v>
      </c>
      <c r="C118" s="206">
        <v>0.47326460505055817</v>
      </c>
      <c r="D118" s="207"/>
      <c r="E118" s="279">
        <v>0.13401252833737154</v>
      </c>
      <c r="F118" s="280"/>
      <c r="G118" s="279">
        <v>0.32057935853339448</v>
      </c>
      <c r="H118" s="280"/>
      <c r="I118" s="279">
        <v>0.18695062064139645</v>
      </c>
      <c r="J118" s="280"/>
      <c r="K118" s="72">
        <v>4.4743718787795837E-2</v>
      </c>
      <c r="L118" s="6"/>
      <c r="M118" s="6"/>
    </row>
    <row r="119" spans="2:13">
      <c r="B119" s="78">
        <v>40880</v>
      </c>
      <c r="C119" s="208">
        <v>0.47386796432964456</v>
      </c>
      <c r="D119" s="209"/>
      <c r="E119" s="289">
        <v>0.13332703934774939</v>
      </c>
      <c r="F119" s="290"/>
      <c r="G119" s="289">
        <v>0.31624858611956674</v>
      </c>
      <c r="H119" s="290"/>
      <c r="I119" s="289">
        <v>0.18552663744945005</v>
      </c>
      <c r="J119" s="290"/>
      <c r="K119" s="74">
        <v>4.4874230828367424E-2</v>
      </c>
      <c r="L119" s="6"/>
      <c r="M119" s="6"/>
    </row>
    <row r="120" spans="2:13">
      <c r="B120" s="75">
        <v>40971</v>
      </c>
      <c r="C120" s="202">
        <v>0.47645722556803982</v>
      </c>
      <c r="D120" s="203"/>
      <c r="E120" s="291">
        <v>0.13082627156070473</v>
      </c>
      <c r="F120" s="292"/>
      <c r="G120" s="291">
        <v>0.30932285329308928</v>
      </c>
      <c r="H120" s="292"/>
      <c r="I120" s="291">
        <v>0.18034589106246973</v>
      </c>
      <c r="J120" s="292"/>
      <c r="K120" s="68">
        <v>4.4805068438462721E-2</v>
      </c>
      <c r="L120" s="6"/>
      <c r="M120" s="6"/>
    </row>
    <row r="121" spans="2:13">
      <c r="B121" s="77">
        <v>41063</v>
      </c>
      <c r="C121" s="204">
        <v>0.47599007640130775</v>
      </c>
      <c r="D121" s="205"/>
      <c r="E121" s="277">
        <v>0.12808778114343744</v>
      </c>
      <c r="F121" s="278"/>
      <c r="G121" s="277">
        <v>0.30514967777890506</v>
      </c>
      <c r="H121" s="278"/>
      <c r="I121" s="277">
        <v>0.17524607788904645</v>
      </c>
      <c r="J121" s="278"/>
      <c r="K121" s="70">
        <v>4.4742022877148374E-2</v>
      </c>
      <c r="L121" s="6"/>
      <c r="M121" s="6"/>
    </row>
    <row r="122" spans="2:13">
      <c r="B122" s="76">
        <v>41155</v>
      </c>
      <c r="C122" s="206">
        <v>0.47537286045490196</v>
      </c>
      <c r="D122" s="207"/>
      <c r="E122" s="279">
        <v>0.12523810483042769</v>
      </c>
      <c r="F122" s="280"/>
      <c r="G122" s="279">
        <v>0.30230879951337336</v>
      </c>
      <c r="H122" s="280"/>
      <c r="I122" s="279">
        <v>0.17003395171384639</v>
      </c>
      <c r="J122" s="280"/>
      <c r="K122" s="72">
        <v>4.4732772635850841E-2</v>
      </c>
      <c r="L122" s="6"/>
      <c r="M122" s="6"/>
    </row>
    <row r="123" spans="2:13">
      <c r="B123" s="78">
        <v>41246</v>
      </c>
      <c r="C123" s="208">
        <v>0.47470214833955177</v>
      </c>
      <c r="D123" s="209"/>
      <c r="E123" s="289">
        <v>0.12194122352718191</v>
      </c>
      <c r="F123" s="290"/>
      <c r="G123" s="289">
        <v>0.29576423119633632</v>
      </c>
      <c r="H123" s="290"/>
      <c r="I123" s="289">
        <v>0.16409346021046869</v>
      </c>
      <c r="J123" s="290"/>
      <c r="K123" s="74">
        <v>4.4774482156990196E-2</v>
      </c>
      <c r="L123" s="6"/>
      <c r="M123" s="6"/>
    </row>
    <row r="124" spans="2:13">
      <c r="B124" s="75">
        <v>41336</v>
      </c>
      <c r="C124" s="202">
        <v>0.4719670002434897</v>
      </c>
      <c r="D124" s="203"/>
      <c r="E124" s="291">
        <v>0.11959539724309552</v>
      </c>
      <c r="F124" s="292"/>
      <c r="G124" s="291">
        <v>0.2918707359619741</v>
      </c>
      <c r="H124" s="292"/>
      <c r="I124" s="291">
        <v>0.16018623634575105</v>
      </c>
      <c r="J124" s="292"/>
      <c r="K124" s="68">
        <v>4.5174130266078222E-2</v>
      </c>
      <c r="L124" s="6"/>
      <c r="M124" s="6"/>
    </row>
    <row r="125" spans="2:13">
      <c r="B125" s="77">
        <v>41428</v>
      </c>
      <c r="C125" s="204">
        <v>0.46727067321273974</v>
      </c>
      <c r="D125" s="205"/>
      <c r="E125" s="277">
        <v>0.11733140306292227</v>
      </c>
      <c r="F125" s="278"/>
      <c r="G125" s="277">
        <v>0.28485122082144082</v>
      </c>
      <c r="H125" s="278"/>
      <c r="I125" s="277">
        <v>0.15667153810641163</v>
      </c>
      <c r="J125" s="278"/>
      <c r="K125" s="70">
        <v>4.5437351245013816E-2</v>
      </c>
      <c r="L125" s="6"/>
      <c r="M125" s="6"/>
    </row>
    <row r="126" spans="2:13">
      <c r="B126" s="76">
        <v>41520</v>
      </c>
      <c r="C126" s="206">
        <v>0.46382663974553173</v>
      </c>
      <c r="D126" s="207"/>
      <c r="E126" s="279">
        <v>0.11601928296909136</v>
      </c>
      <c r="F126" s="280"/>
      <c r="G126" s="279">
        <v>0.27653119514238872</v>
      </c>
      <c r="H126" s="280"/>
      <c r="I126" s="279">
        <v>0.15472022979614211</v>
      </c>
      <c r="J126" s="280"/>
      <c r="K126" s="72">
        <v>4.5933718192244961E-2</v>
      </c>
      <c r="L126" s="6"/>
      <c r="M126" s="6"/>
    </row>
    <row r="127" spans="2:13">
      <c r="B127" s="78">
        <v>41611</v>
      </c>
      <c r="C127" s="208">
        <v>0.46148308491157169</v>
      </c>
      <c r="D127" s="209"/>
      <c r="E127" s="289">
        <v>0.11533280403606908</v>
      </c>
      <c r="F127" s="290"/>
      <c r="G127" s="289">
        <v>0.27188265322780403</v>
      </c>
      <c r="H127" s="290"/>
      <c r="I127" s="289">
        <v>0.15376020514398966</v>
      </c>
      <c r="J127" s="290"/>
      <c r="K127" s="74">
        <v>4.6524071789062496E-2</v>
      </c>
      <c r="L127" s="6"/>
      <c r="M127" s="6"/>
    </row>
    <row r="128" spans="2:13">
      <c r="B128" s="75">
        <v>41701</v>
      </c>
      <c r="C128" s="202">
        <v>0.45706373228981262</v>
      </c>
      <c r="D128" s="203"/>
      <c r="E128" s="291">
        <v>0.11485908664561437</v>
      </c>
      <c r="F128" s="292"/>
      <c r="G128" s="291">
        <v>0.26809286830774182</v>
      </c>
      <c r="H128" s="292"/>
      <c r="I128" s="291">
        <v>0.15341090045933317</v>
      </c>
      <c r="J128" s="292"/>
      <c r="K128" s="68">
        <v>4.7201668541930746E-2</v>
      </c>
      <c r="L128" s="6"/>
      <c r="M128" s="6"/>
    </row>
    <row r="129" spans="1:14">
      <c r="B129" s="77">
        <v>41793</v>
      </c>
      <c r="C129" s="204">
        <v>0.45791917027088425</v>
      </c>
      <c r="D129" s="205"/>
      <c r="E129" s="277">
        <v>0.11544586942192074</v>
      </c>
      <c r="F129" s="278"/>
      <c r="G129" s="277">
        <v>0.26781049884333991</v>
      </c>
      <c r="H129" s="278"/>
      <c r="I129" s="277">
        <v>0.15436203816717697</v>
      </c>
      <c r="J129" s="278"/>
      <c r="K129" s="70">
        <v>4.8280544064133644E-2</v>
      </c>
      <c r="L129" s="6"/>
      <c r="M129" s="6"/>
    </row>
    <row r="130" spans="1:14">
      <c r="B130" s="76">
        <v>41885</v>
      </c>
      <c r="C130" s="206">
        <v>0.45835431964792472</v>
      </c>
      <c r="D130" s="207"/>
      <c r="E130" s="279">
        <v>0.11578790176897255</v>
      </c>
      <c r="F130" s="280"/>
      <c r="G130" s="279">
        <v>0.26896254197094321</v>
      </c>
      <c r="H130" s="280"/>
      <c r="I130" s="279">
        <v>0.15492436552123276</v>
      </c>
      <c r="J130" s="280"/>
      <c r="K130" s="72">
        <v>4.909885118634167E-2</v>
      </c>
      <c r="M130" s="6"/>
    </row>
    <row r="131" spans="1:14">
      <c r="B131" s="78">
        <v>41976</v>
      </c>
      <c r="C131" s="208">
        <v>0.46033085332533813</v>
      </c>
      <c r="D131" s="209"/>
      <c r="E131" s="289">
        <v>0.11699855634710365</v>
      </c>
      <c r="F131" s="290"/>
      <c r="G131" s="289">
        <v>0.27339770268971381</v>
      </c>
      <c r="H131" s="290"/>
      <c r="I131" s="289">
        <v>0.15686856656106901</v>
      </c>
      <c r="J131" s="290"/>
      <c r="K131" s="74">
        <v>5.003761127098233E-2</v>
      </c>
      <c r="M131" s="6"/>
    </row>
    <row r="132" spans="1:14">
      <c r="B132" s="67" t="s">
        <v>82</v>
      </c>
      <c r="C132" s="215" t="s">
        <v>79</v>
      </c>
      <c r="D132" s="216"/>
      <c r="E132" s="295" t="s">
        <v>80</v>
      </c>
      <c r="F132" s="296"/>
      <c r="G132" s="295" t="s">
        <v>151</v>
      </c>
      <c r="H132" s="296"/>
      <c r="I132" s="295" t="s">
        <v>81</v>
      </c>
      <c r="J132" s="296"/>
      <c r="K132" s="66" t="s">
        <v>83</v>
      </c>
      <c r="M132" s="6"/>
    </row>
    <row r="133" spans="1:14">
      <c r="B133" s="217">
        <v>42066</v>
      </c>
      <c r="C133" s="218">
        <v>0.46503152729942776</v>
      </c>
      <c r="D133" s="219"/>
      <c r="E133" s="283">
        <v>0.11868556327294034</v>
      </c>
      <c r="F133" s="284"/>
      <c r="G133" s="283">
        <v>0.27990722172540278</v>
      </c>
      <c r="H133" s="284"/>
      <c r="I133" s="283">
        <v>0.15935663899633998</v>
      </c>
      <c r="J133" s="284"/>
      <c r="K133" s="220">
        <v>5.1300131968183525E-2</v>
      </c>
      <c r="M133" s="6"/>
    </row>
    <row r="134" spans="1:14">
      <c r="B134" s="221">
        <v>42158</v>
      </c>
      <c r="C134" s="204">
        <v>0.47179406476694324</v>
      </c>
      <c r="D134" s="205"/>
      <c r="E134" s="277">
        <v>0.120353921569558</v>
      </c>
      <c r="F134" s="278"/>
      <c r="G134" s="277">
        <v>0.28690144400184819</v>
      </c>
      <c r="H134" s="278"/>
      <c r="I134" s="277">
        <v>0.16157023313085803</v>
      </c>
      <c r="J134" s="278"/>
      <c r="K134" s="222">
        <v>5.2436650309372917E-2</v>
      </c>
      <c r="L134" s="6"/>
      <c r="M134" s="6"/>
    </row>
    <row r="135" spans="1:14">
      <c r="B135" s="223">
        <v>42250</v>
      </c>
      <c r="C135" s="206">
        <v>0.48206577526344274</v>
      </c>
      <c r="D135" s="207"/>
      <c r="E135" s="279">
        <v>0.12293139671684508</v>
      </c>
      <c r="F135" s="280"/>
      <c r="G135" s="279">
        <v>0.29470716385875501</v>
      </c>
      <c r="H135" s="280"/>
      <c r="I135" s="279">
        <v>0.16501071076055354</v>
      </c>
      <c r="J135" s="280"/>
      <c r="K135" s="224">
        <v>5.4138716910234919E-2</v>
      </c>
      <c r="L135" s="6"/>
      <c r="M135" s="6"/>
    </row>
    <row r="136" spans="1:14">
      <c r="B136" s="225">
        <v>42339</v>
      </c>
      <c r="C136" s="226">
        <v>0.49199999999999999</v>
      </c>
      <c r="D136" s="227"/>
      <c r="E136" s="287">
        <v>0.12529999999999999</v>
      </c>
      <c r="F136" s="288"/>
      <c r="G136" s="287">
        <v>0.3</v>
      </c>
      <c r="H136" s="288"/>
      <c r="I136" s="287">
        <v>0.1681</v>
      </c>
      <c r="J136" s="288"/>
      <c r="K136" s="228">
        <v>5.5797990742773203E-2</v>
      </c>
      <c r="L136" s="6"/>
      <c r="M136" s="6"/>
    </row>
    <row r="137" spans="1:14">
      <c r="B137" s="217">
        <v>42430</v>
      </c>
      <c r="C137" s="218">
        <v>0.50729999999999997</v>
      </c>
      <c r="D137" s="219"/>
      <c r="E137" s="283">
        <v>0.1273</v>
      </c>
      <c r="F137" s="284"/>
      <c r="G137" s="283">
        <v>0.30361116642342018</v>
      </c>
      <c r="H137" s="284"/>
      <c r="I137" s="283">
        <v>0.17016234872449901</v>
      </c>
      <c r="J137" s="284"/>
      <c r="K137" s="220">
        <v>5.7249997682695258E-2</v>
      </c>
      <c r="L137" s="201"/>
      <c r="M137" s="201"/>
      <c r="N137" s="201"/>
    </row>
    <row r="138" spans="1:14">
      <c r="B138" s="221">
        <v>42522</v>
      </c>
      <c r="C138" s="204">
        <v>0.51239999999999997</v>
      </c>
      <c r="D138" s="205"/>
      <c r="E138" s="277">
        <v>0.12759999999999999</v>
      </c>
      <c r="F138" s="278"/>
      <c r="G138" s="277">
        <v>0.30669999999999997</v>
      </c>
      <c r="H138" s="278"/>
      <c r="I138" s="277">
        <v>0.1701</v>
      </c>
      <c r="J138" s="278"/>
      <c r="K138" s="222"/>
      <c r="L138" s="201"/>
      <c r="M138" s="201"/>
      <c r="N138" s="201"/>
    </row>
    <row r="139" spans="1:14" ht="12.75" customHeight="1">
      <c r="B139" s="223">
        <v>42614</v>
      </c>
      <c r="C139" s="206"/>
      <c r="D139" s="207"/>
      <c r="E139" s="279"/>
      <c r="F139" s="280"/>
      <c r="G139" s="279"/>
      <c r="H139" s="280"/>
      <c r="I139" s="279"/>
      <c r="J139" s="280"/>
      <c r="K139" s="224"/>
      <c r="L139" s="201"/>
      <c r="M139" s="201"/>
      <c r="N139" s="201"/>
    </row>
    <row r="140" spans="1:14" ht="12.75" customHeight="1">
      <c r="B140" s="225">
        <v>42705</v>
      </c>
      <c r="C140" s="226"/>
      <c r="D140" s="227"/>
      <c r="E140" s="287"/>
      <c r="F140" s="288"/>
      <c r="G140" s="287"/>
      <c r="H140" s="288"/>
      <c r="I140" s="287"/>
      <c r="J140" s="288"/>
      <c r="K140" s="228"/>
      <c r="L140" s="201"/>
      <c r="M140" s="201"/>
      <c r="N140" s="201"/>
    </row>
    <row r="141" spans="1:14" ht="9.75" customHeight="1">
      <c r="B141" s="213"/>
      <c r="C141" s="214"/>
      <c r="D141" s="214"/>
      <c r="E141" s="16"/>
      <c r="F141" s="16"/>
      <c r="G141" s="16"/>
      <c r="H141" s="16"/>
      <c r="I141" s="16"/>
      <c r="J141" s="16"/>
      <c r="K141" s="16"/>
      <c r="L141" s="201"/>
      <c r="M141" s="201"/>
      <c r="N141" s="201"/>
    </row>
    <row r="142" spans="1:14">
      <c r="B142" s="213"/>
      <c r="C142" s="214"/>
      <c r="D142" s="214"/>
      <c r="E142" s="16"/>
      <c r="F142" s="16"/>
      <c r="G142" s="16"/>
      <c r="H142" s="16"/>
      <c r="I142" s="16"/>
      <c r="J142" s="16"/>
      <c r="K142" s="16"/>
      <c r="L142" s="201"/>
      <c r="M142" s="201"/>
      <c r="N142" s="201"/>
    </row>
    <row r="143" spans="1:14" ht="18.75" customHeight="1">
      <c r="B143" s="213"/>
      <c r="C143" s="214"/>
      <c r="D143" s="347"/>
      <c r="E143" s="347"/>
      <c r="F143" s="347"/>
      <c r="G143" s="347"/>
      <c r="H143" s="347"/>
      <c r="I143" s="347"/>
      <c r="J143" s="347"/>
      <c r="K143" s="16"/>
      <c r="L143" s="201"/>
      <c r="M143" s="201"/>
      <c r="N143" s="201"/>
    </row>
    <row r="144" spans="1:14" ht="9.75" customHeight="1">
      <c r="A144" s="64"/>
      <c r="B144" s="79" t="s">
        <v>84</v>
      </c>
      <c r="C144" s="16"/>
      <c r="D144" s="347"/>
      <c r="E144" s="347"/>
      <c r="F144" s="347"/>
      <c r="G144" s="347"/>
      <c r="H144" s="347"/>
      <c r="I144" s="347"/>
      <c r="J144" s="347"/>
      <c r="K144" s="16"/>
      <c r="L144" s="16"/>
      <c r="M144" s="6"/>
    </row>
    <row r="145" spans="1:16" ht="18" customHeight="1">
      <c r="A145" s="64"/>
      <c r="B145" s="79" t="s">
        <v>86</v>
      </c>
      <c r="C145" s="16"/>
      <c r="D145" s="348"/>
      <c r="E145" s="232"/>
      <c r="F145" s="348"/>
      <c r="G145" s="348"/>
      <c r="H145" s="348"/>
      <c r="I145" s="348"/>
      <c r="J145" s="348"/>
      <c r="K145" s="16"/>
      <c r="L145" s="16"/>
      <c r="M145" s="6"/>
    </row>
    <row r="146" spans="1:16" ht="25.5" customHeight="1">
      <c r="D146" s="230"/>
      <c r="E146" s="230"/>
      <c r="F146" s="230"/>
      <c r="G146" s="230"/>
      <c r="H146" s="230"/>
      <c r="I146" s="230"/>
      <c r="J146" s="230"/>
      <c r="M146" s="6"/>
    </row>
    <row r="148" spans="1:16" ht="15.75">
      <c r="B148" s="305" t="s">
        <v>122</v>
      </c>
      <c r="C148" s="300"/>
      <c r="D148" s="300"/>
      <c r="E148" s="300"/>
      <c r="F148" s="300"/>
      <c r="G148" s="300"/>
      <c r="H148" s="300"/>
      <c r="I148" s="300"/>
      <c r="J148" s="300"/>
      <c r="K148" s="300"/>
      <c r="L148" s="300"/>
      <c r="M148" s="300"/>
      <c r="P148" s="4"/>
    </row>
    <row r="149" spans="1:16">
      <c r="B149" s="6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4"/>
    </row>
    <row r="150" spans="1:16">
      <c r="B150" s="301" t="s">
        <v>87</v>
      </c>
      <c r="C150" s="297" t="s">
        <v>120</v>
      </c>
      <c r="D150" s="298"/>
      <c r="E150" s="298"/>
      <c r="F150" s="299"/>
      <c r="G150" s="281" t="s">
        <v>121</v>
      </c>
      <c r="H150" s="282"/>
      <c r="I150" s="282"/>
      <c r="J150" s="282"/>
      <c r="K150" s="6"/>
      <c r="L150" s="6"/>
      <c r="M150" s="6"/>
      <c r="N150" s="64"/>
    </row>
    <row r="151" spans="1:16">
      <c r="B151" s="302"/>
      <c r="C151" s="303" t="s">
        <v>123</v>
      </c>
      <c r="D151" s="304"/>
      <c r="E151" s="273" t="s">
        <v>125</v>
      </c>
      <c r="F151" s="274"/>
      <c r="G151" s="271" t="s">
        <v>124</v>
      </c>
      <c r="H151" s="272"/>
      <c r="I151" s="273" t="s">
        <v>126</v>
      </c>
      <c r="J151" s="274"/>
    </row>
    <row r="152" spans="1:16">
      <c r="B152" s="97" t="s">
        <v>88</v>
      </c>
      <c r="C152" s="275">
        <v>0.30216820618275803</v>
      </c>
      <c r="D152" s="276"/>
      <c r="E152" s="285">
        <v>83.753382501193826</v>
      </c>
      <c r="F152" s="286"/>
      <c r="G152" s="275">
        <v>0.2883081509941261</v>
      </c>
      <c r="H152" s="276"/>
      <c r="I152" s="285">
        <v>93.821297819281583</v>
      </c>
      <c r="J152" s="286"/>
    </row>
    <row r="153" spans="1:16">
      <c r="B153" s="98" t="s">
        <v>89</v>
      </c>
      <c r="C153" s="267">
        <v>0.15283397714190838</v>
      </c>
      <c r="D153" s="268"/>
      <c r="E153" s="259">
        <v>81.514305442408542</v>
      </c>
      <c r="F153" s="260"/>
      <c r="G153" s="267">
        <v>0.1649753115478558</v>
      </c>
      <c r="H153" s="268"/>
      <c r="I153" s="259">
        <v>93.796428170505095</v>
      </c>
      <c r="J153" s="260"/>
    </row>
    <row r="154" spans="1:16">
      <c r="B154" s="99" t="s">
        <v>90</v>
      </c>
      <c r="C154" s="265">
        <v>0.14140814549612249</v>
      </c>
      <c r="D154" s="266"/>
      <c r="E154" s="261">
        <v>126.43430064714568</v>
      </c>
      <c r="F154" s="262"/>
      <c r="G154" s="265">
        <v>0.11238770962841747</v>
      </c>
      <c r="H154" s="266"/>
      <c r="I154" s="261">
        <v>121.34655632942373</v>
      </c>
      <c r="J154" s="262"/>
    </row>
    <row r="155" spans="1:16">
      <c r="B155" s="98" t="s">
        <v>91</v>
      </c>
      <c r="C155" s="267">
        <v>0.20112635973735729</v>
      </c>
      <c r="D155" s="268"/>
      <c r="E155" s="259">
        <v>105.59227450825188</v>
      </c>
      <c r="F155" s="260"/>
      <c r="G155" s="267">
        <v>0.24739853799453287</v>
      </c>
      <c r="H155" s="268"/>
      <c r="I155" s="259">
        <v>148.2566193058139</v>
      </c>
      <c r="J155" s="260"/>
    </row>
    <row r="156" spans="1:16">
      <c r="B156" s="99" t="s">
        <v>92</v>
      </c>
      <c r="C156" s="265">
        <v>0.16153127259481079</v>
      </c>
      <c r="D156" s="266"/>
      <c r="E156" s="261">
        <v>75.295548566346341</v>
      </c>
      <c r="F156" s="262"/>
      <c r="G156" s="265">
        <v>0.17383953309929065</v>
      </c>
      <c r="H156" s="266"/>
      <c r="I156" s="261">
        <v>82.070622445778227</v>
      </c>
      <c r="J156" s="262"/>
    </row>
    <row r="157" spans="1:16">
      <c r="B157" s="98" t="s">
        <v>93</v>
      </c>
      <c r="C157" s="267">
        <v>8.731392682774522E-2</v>
      </c>
      <c r="D157" s="268"/>
      <c r="E157" s="259">
        <v>51.781858597474965</v>
      </c>
      <c r="F157" s="260"/>
      <c r="G157" s="267">
        <v>9.9569168662408919E-2</v>
      </c>
      <c r="H157" s="268"/>
      <c r="I157" s="259">
        <v>64.167748832129618</v>
      </c>
      <c r="J157" s="260"/>
    </row>
    <row r="158" spans="1:16">
      <c r="B158" s="99" t="s">
        <v>94</v>
      </c>
      <c r="C158" s="265">
        <v>0.14435115356869571</v>
      </c>
      <c r="D158" s="266"/>
      <c r="E158" s="261">
        <v>101.11523871914264</v>
      </c>
      <c r="F158" s="262"/>
      <c r="G158" s="265">
        <v>0.14890188801600376</v>
      </c>
      <c r="H158" s="266"/>
      <c r="I158" s="261">
        <v>107.71723226229096</v>
      </c>
      <c r="J158" s="262"/>
    </row>
    <row r="159" spans="1:16">
      <c r="B159" s="98" t="s">
        <v>95</v>
      </c>
      <c r="C159" s="267">
        <v>0.18317959263279077</v>
      </c>
      <c r="D159" s="268"/>
      <c r="E159" s="259">
        <v>81.99143647025177</v>
      </c>
      <c r="F159" s="260"/>
      <c r="G159" s="267">
        <v>0.17445324474753859</v>
      </c>
      <c r="H159" s="268"/>
      <c r="I159" s="259">
        <v>80.100036306769894</v>
      </c>
      <c r="J159" s="260"/>
    </row>
    <row r="160" spans="1:16">
      <c r="B160" s="99" t="s">
        <v>96</v>
      </c>
      <c r="C160" s="265">
        <v>0.28403370416106155</v>
      </c>
      <c r="D160" s="266"/>
      <c r="E160" s="261">
        <v>84.925807087824808</v>
      </c>
      <c r="F160" s="262"/>
      <c r="G160" s="265">
        <v>0.23611819289300714</v>
      </c>
      <c r="H160" s="266"/>
      <c r="I160" s="261">
        <v>77.488489866204631</v>
      </c>
      <c r="J160" s="262"/>
    </row>
    <row r="161" spans="2:10">
      <c r="B161" s="98" t="s">
        <v>97</v>
      </c>
      <c r="C161" s="267">
        <v>0.12465722115817467</v>
      </c>
      <c r="D161" s="268"/>
      <c r="E161" s="259">
        <v>223.89282746924243</v>
      </c>
      <c r="F161" s="260"/>
      <c r="G161" s="267">
        <v>9.3386830137588889E-2</v>
      </c>
      <c r="H161" s="268"/>
      <c r="I161" s="259">
        <v>187.43201071268476</v>
      </c>
      <c r="J161" s="260"/>
    </row>
    <row r="162" spans="2:10">
      <c r="B162" s="99" t="s">
        <v>98</v>
      </c>
      <c r="C162" s="265">
        <v>0.13493478618665261</v>
      </c>
      <c r="D162" s="266"/>
      <c r="E162" s="261">
        <v>43.528673342189812</v>
      </c>
      <c r="F162" s="262"/>
      <c r="G162" s="265">
        <v>0.13284289580394637</v>
      </c>
      <c r="H162" s="266"/>
      <c r="I162" s="261">
        <v>48.342921350944856</v>
      </c>
      <c r="J162" s="262"/>
    </row>
    <row r="163" spans="2:10">
      <c r="B163" s="98" t="s">
        <v>99</v>
      </c>
      <c r="C163" s="267">
        <v>0.15276380776775619</v>
      </c>
      <c r="D163" s="268"/>
      <c r="E163" s="259">
        <v>84.231402226981317</v>
      </c>
      <c r="F163" s="260"/>
      <c r="G163" s="267">
        <v>0.15250232583313261</v>
      </c>
      <c r="H163" s="268"/>
      <c r="I163" s="259">
        <v>88.521474462708042</v>
      </c>
      <c r="J163" s="260"/>
    </row>
    <row r="164" spans="2:10">
      <c r="B164" s="99" t="s">
        <v>100</v>
      </c>
      <c r="C164" s="265">
        <v>0.2828408986535304</v>
      </c>
      <c r="D164" s="266"/>
      <c r="E164" s="261">
        <v>52.804094104626671</v>
      </c>
      <c r="F164" s="262"/>
      <c r="G164" s="265">
        <v>0.26478171019658392</v>
      </c>
      <c r="H164" s="266"/>
      <c r="I164" s="261">
        <v>63.445292446142695</v>
      </c>
      <c r="J164" s="262"/>
    </row>
    <row r="165" spans="2:10">
      <c r="B165" s="98" t="s">
        <v>101</v>
      </c>
      <c r="C165" s="267">
        <v>0.23351753453653926</v>
      </c>
      <c r="D165" s="268"/>
      <c r="E165" s="259">
        <v>61.824511724201827</v>
      </c>
      <c r="F165" s="260"/>
      <c r="G165" s="267">
        <v>0.20415341349291921</v>
      </c>
      <c r="H165" s="268"/>
      <c r="I165" s="259">
        <v>65.269138166342188</v>
      </c>
      <c r="J165" s="260"/>
    </row>
    <row r="166" spans="2:10">
      <c r="B166" s="99" t="s">
        <v>102</v>
      </c>
      <c r="C166" s="265">
        <v>0.14471022391532493</v>
      </c>
      <c r="D166" s="266"/>
      <c r="E166" s="261">
        <v>123.41223575025269</v>
      </c>
      <c r="F166" s="262"/>
      <c r="G166" s="265">
        <v>0.32779578823075095</v>
      </c>
      <c r="H166" s="266"/>
      <c r="I166" s="261">
        <v>129.64770028602416</v>
      </c>
      <c r="J166" s="262"/>
    </row>
    <row r="167" spans="2:10">
      <c r="B167" s="98" t="s">
        <v>103</v>
      </c>
      <c r="C167" s="267">
        <v>0.10551397633042404</v>
      </c>
      <c r="D167" s="268"/>
      <c r="E167" s="259">
        <v>24.070129043316438</v>
      </c>
      <c r="F167" s="260"/>
      <c r="G167" s="267">
        <v>0.11839369241136942</v>
      </c>
      <c r="H167" s="268"/>
      <c r="I167" s="259">
        <v>34.770684884546633</v>
      </c>
      <c r="J167" s="260"/>
    </row>
    <row r="168" spans="2:10">
      <c r="B168" s="99" t="s">
        <v>104</v>
      </c>
      <c r="C168" s="265">
        <v>0.2121826573698706</v>
      </c>
      <c r="D168" s="266"/>
      <c r="E168" s="261">
        <v>49.16430724267056</v>
      </c>
      <c r="F168" s="262"/>
      <c r="G168" s="265">
        <v>0.27701355489106888</v>
      </c>
      <c r="H168" s="266"/>
      <c r="I168" s="261">
        <v>70.545255274454291</v>
      </c>
      <c r="J168" s="262"/>
    </row>
    <row r="169" spans="2:10">
      <c r="B169" s="98" t="s">
        <v>105</v>
      </c>
      <c r="C169" s="267">
        <v>0.25318600285229453</v>
      </c>
      <c r="D169" s="268"/>
      <c r="E169" s="259">
        <v>106.54348514167425</v>
      </c>
      <c r="F169" s="260"/>
      <c r="G169" s="267">
        <v>0.19536203680269981</v>
      </c>
      <c r="H169" s="268"/>
      <c r="I169" s="259">
        <v>103.328338618846</v>
      </c>
      <c r="J169" s="260"/>
    </row>
    <row r="170" spans="2:10">
      <c r="B170" s="99" t="s">
        <v>106</v>
      </c>
      <c r="C170" s="265">
        <v>0.12214351096355223</v>
      </c>
      <c r="D170" s="266"/>
      <c r="E170" s="261">
        <v>41.23667006041007</v>
      </c>
      <c r="F170" s="262"/>
      <c r="G170" s="265">
        <v>0.13927356682213046</v>
      </c>
      <c r="H170" s="266"/>
      <c r="I170" s="261">
        <v>47.191668377873079</v>
      </c>
      <c r="J170" s="262"/>
    </row>
    <row r="171" spans="2:10">
      <c r="B171" s="98" t="s">
        <v>107</v>
      </c>
      <c r="C171" s="267">
        <v>0.16684801992874376</v>
      </c>
      <c r="D171" s="268"/>
      <c r="E171" s="259">
        <v>54.901989075874098</v>
      </c>
      <c r="F171" s="260"/>
      <c r="G171" s="267">
        <v>0.1611385846391741</v>
      </c>
      <c r="H171" s="268"/>
      <c r="I171" s="259">
        <v>55.980934883295895</v>
      </c>
      <c r="J171" s="260"/>
    </row>
    <row r="172" spans="2:10">
      <c r="B172" s="99" t="s">
        <v>108</v>
      </c>
      <c r="C172" s="265">
        <v>7.8918725406596987E-2</v>
      </c>
      <c r="D172" s="266"/>
      <c r="E172" s="261">
        <v>144.2551576125683</v>
      </c>
      <c r="F172" s="262"/>
      <c r="G172" s="265">
        <v>7.274833405659574E-2</v>
      </c>
      <c r="H172" s="266"/>
      <c r="I172" s="261">
        <v>143.73663940823181</v>
      </c>
      <c r="J172" s="262"/>
    </row>
    <row r="173" spans="2:10">
      <c r="B173" s="98" t="s">
        <v>109</v>
      </c>
      <c r="C173" s="267">
        <v>0.25221394649336076</v>
      </c>
      <c r="D173" s="268"/>
      <c r="E173" s="259">
        <v>64.406002513138844</v>
      </c>
      <c r="F173" s="260"/>
      <c r="G173" s="267">
        <v>0.24519909065245774</v>
      </c>
      <c r="H173" s="268"/>
      <c r="I173" s="259">
        <v>69.972053663930069</v>
      </c>
      <c r="J173" s="260"/>
    </row>
    <row r="174" spans="2:10">
      <c r="B174" s="99" t="s">
        <v>110</v>
      </c>
      <c r="C174" s="265">
        <v>0.27388340418098317</v>
      </c>
      <c r="D174" s="266"/>
      <c r="E174" s="261">
        <v>98.222669299528732</v>
      </c>
      <c r="F174" s="262"/>
      <c r="G174" s="265">
        <v>0.27334404660384953</v>
      </c>
      <c r="H174" s="266"/>
      <c r="I174" s="261">
        <v>102.25752545686952</v>
      </c>
      <c r="J174" s="262"/>
    </row>
    <row r="175" spans="2:10">
      <c r="B175" s="98" t="s">
        <v>111</v>
      </c>
      <c r="C175" s="267">
        <v>0.12061361136446885</v>
      </c>
      <c r="D175" s="268"/>
      <c r="E175" s="259">
        <v>70.831647284434993</v>
      </c>
      <c r="F175" s="260"/>
      <c r="G175" s="267">
        <v>0.11162478990191523</v>
      </c>
      <c r="H175" s="268"/>
      <c r="I175" s="259">
        <v>71.872599212981697</v>
      </c>
      <c r="J175" s="260"/>
    </row>
    <row r="176" spans="2:10">
      <c r="B176" s="99" t="s">
        <v>112</v>
      </c>
      <c r="C176" s="265">
        <v>0.19196099967273036</v>
      </c>
      <c r="D176" s="266"/>
      <c r="E176" s="261">
        <v>79.108508238542356</v>
      </c>
      <c r="F176" s="262"/>
      <c r="G176" s="265">
        <v>0.19377626026483552</v>
      </c>
      <c r="H176" s="266"/>
      <c r="I176" s="261">
        <v>86.509142273631326</v>
      </c>
      <c r="J176" s="262"/>
    </row>
    <row r="177" spans="1:14">
      <c r="B177" s="98" t="s">
        <v>113</v>
      </c>
      <c r="C177" s="267">
        <v>0.18944487046641695</v>
      </c>
      <c r="D177" s="268"/>
      <c r="E177" s="259">
        <v>85.5041874772879</v>
      </c>
      <c r="F177" s="260"/>
      <c r="G177" s="267">
        <v>0.19783969939130708</v>
      </c>
      <c r="H177" s="268"/>
      <c r="I177" s="259">
        <v>88.896213100761443</v>
      </c>
      <c r="J177" s="260"/>
    </row>
    <row r="178" spans="1:14">
      <c r="B178" s="99" t="s">
        <v>114</v>
      </c>
      <c r="C178" s="265">
        <v>0.11859211428635447</v>
      </c>
      <c r="D178" s="266"/>
      <c r="E178" s="261">
        <v>127.14539385730625</v>
      </c>
      <c r="F178" s="262"/>
      <c r="G178" s="265">
        <v>0.12193979145124302</v>
      </c>
      <c r="H178" s="266"/>
      <c r="I178" s="261">
        <v>132.89472272847391</v>
      </c>
      <c r="J178" s="262"/>
    </row>
    <row r="179" spans="1:14">
      <c r="A179" s="64"/>
      <c r="B179" s="98" t="s">
        <v>115</v>
      </c>
      <c r="C179" s="267">
        <v>0.23423143398740481</v>
      </c>
      <c r="D179" s="268"/>
      <c r="E179" s="259">
        <v>61.571248645045905</v>
      </c>
      <c r="F179" s="260"/>
      <c r="G179" s="267">
        <v>0.20741065847140763</v>
      </c>
      <c r="H179" s="268"/>
      <c r="I179" s="259">
        <v>66.160896202807862</v>
      </c>
      <c r="J179" s="260"/>
    </row>
    <row r="180" spans="1:14">
      <c r="A180" s="64"/>
      <c r="B180" s="99" t="s">
        <v>116</v>
      </c>
      <c r="C180" s="265">
        <v>0.18287553644528814</v>
      </c>
      <c r="D180" s="266"/>
      <c r="E180" s="261">
        <v>82.733136693864822</v>
      </c>
      <c r="F180" s="262"/>
      <c r="G180" s="265">
        <v>0.16205110874644252</v>
      </c>
      <c r="H180" s="266"/>
      <c r="I180" s="261">
        <v>80.049876732404641</v>
      </c>
      <c r="J180" s="262"/>
    </row>
    <row r="181" spans="1:14">
      <c r="A181" s="64"/>
      <c r="B181" s="98" t="s">
        <v>117</v>
      </c>
      <c r="C181" s="267">
        <v>0.10526259429542989</v>
      </c>
      <c r="D181" s="268"/>
      <c r="E181" s="259">
        <v>63.390173805939504</v>
      </c>
      <c r="F181" s="260"/>
      <c r="G181" s="267">
        <v>0.12754201339442017</v>
      </c>
      <c r="H181" s="268"/>
      <c r="I181" s="259">
        <v>71.422800054742027</v>
      </c>
      <c r="J181" s="260"/>
    </row>
    <row r="182" spans="1:14" ht="18.75" customHeight="1">
      <c r="A182" s="64"/>
      <c r="B182" s="99" t="s">
        <v>118</v>
      </c>
      <c r="C182" s="265">
        <v>0.11019382051503453</v>
      </c>
      <c r="D182" s="266"/>
      <c r="E182" s="261">
        <v>18.455134135060128</v>
      </c>
      <c r="F182" s="262"/>
      <c r="G182" s="265">
        <v>9.5672989485981297E-2</v>
      </c>
      <c r="H182" s="266"/>
      <c r="I182" s="261">
        <v>18.270120259019425</v>
      </c>
      <c r="J182" s="262"/>
    </row>
    <row r="183" spans="1:14">
      <c r="A183" s="64"/>
      <c r="B183" s="100" t="s">
        <v>119</v>
      </c>
      <c r="C183" s="269">
        <v>0.17841235508221051</v>
      </c>
      <c r="D183" s="270"/>
      <c r="E183" s="263">
        <v>44.577284372331341</v>
      </c>
      <c r="F183" s="264"/>
      <c r="G183" s="269">
        <v>0.15715086461121031</v>
      </c>
      <c r="H183" s="270"/>
      <c r="I183" s="263">
        <v>48.149729575861087</v>
      </c>
      <c r="J183" s="264"/>
    </row>
    <row r="184" spans="1:14">
      <c r="A184" s="64"/>
      <c r="B184" s="79" t="s">
        <v>131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4"/>
    </row>
    <row r="185" spans="1:14">
      <c r="A185" s="64"/>
      <c r="B185" s="79" t="s">
        <v>132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4"/>
    </row>
    <row r="186" spans="1:14">
      <c r="A186" s="64"/>
      <c r="B186" s="79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4"/>
    </row>
    <row r="187" spans="1:14" ht="15.75">
      <c r="A187" s="64"/>
      <c r="B187" s="305" t="s">
        <v>133</v>
      </c>
      <c r="C187" s="300"/>
      <c r="D187" s="300"/>
      <c r="E187" s="300"/>
      <c r="F187" s="300"/>
      <c r="G187" s="300"/>
      <c r="H187" s="300"/>
      <c r="I187" s="300"/>
      <c r="J187" s="300"/>
      <c r="K187" s="300"/>
      <c r="L187" s="300"/>
      <c r="M187" s="300"/>
      <c r="N187" s="64"/>
    </row>
    <row r="188" spans="1:14">
      <c r="A188" s="64"/>
      <c r="B188" s="79"/>
      <c r="C188" s="6"/>
      <c r="D188" s="6"/>
      <c r="E188" s="6"/>
      <c r="F188" s="6"/>
      <c r="G188" s="6"/>
      <c r="H188" s="6"/>
      <c r="I188" s="6"/>
      <c r="J188" s="6"/>
      <c r="K188" s="101"/>
      <c r="L188" s="101"/>
      <c r="M188" s="6"/>
      <c r="N188" s="64"/>
    </row>
    <row r="189" spans="1:14">
      <c r="A189" s="64"/>
      <c r="B189" s="79"/>
      <c r="C189" s="257" t="s">
        <v>146</v>
      </c>
      <c r="D189" s="257"/>
      <c r="E189" s="257"/>
      <c r="F189" s="257"/>
      <c r="G189" s="257"/>
      <c r="H189" s="257"/>
      <c r="I189" s="257"/>
      <c r="J189" s="258"/>
      <c r="K189" s="101"/>
      <c r="L189" s="101"/>
      <c r="M189" s="6"/>
      <c r="N189" s="64"/>
    </row>
    <row r="190" spans="1:14">
      <c r="A190" s="64"/>
      <c r="B190" s="102" t="s">
        <v>134</v>
      </c>
      <c r="C190" s="102">
        <v>2006</v>
      </c>
      <c r="D190" s="102">
        <v>2007</v>
      </c>
      <c r="E190" s="102">
        <v>2008</v>
      </c>
      <c r="F190" s="102">
        <v>2009</v>
      </c>
      <c r="G190" s="102">
        <v>2010</v>
      </c>
      <c r="H190" s="102">
        <v>2011</v>
      </c>
      <c r="I190" s="102">
        <v>2012</v>
      </c>
      <c r="J190" s="102">
        <v>2013</v>
      </c>
      <c r="K190" s="101"/>
      <c r="L190" s="101"/>
      <c r="N190" s="64"/>
    </row>
    <row r="191" spans="1:14">
      <c r="A191" s="64"/>
      <c r="B191" s="97" t="s">
        <v>135</v>
      </c>
      <c r="C191" s="103">
        <v>0.21332992483497493</v>
      </c>
      <c r="D191" s="104">
        <v>0.20892715851589577</v>
      </c>
      <c r="E191" s="105">
        <v>0.18626914512945295</v>
      </c>
      <c r="F191" s="104">
        <v>0.19599427021881394</v>
      </c>
      <c r="G191" s="105">
        <v>0.21200063393755311</v>
      </c>
      <c r="H191" s="104">
        <v>0.20595756309847385</v>
      </c>
      <c r="I191" s="105">
        <v>0.22570734156297026</v>
      </c>
      <c r="J191" s="104">
        <v>0.23371061893334205</v>
      </c>
      <c r="K191" s="101"/>
      <c r="N191" s="64"/>
    </row>
    <row r="192" spans="1:14">
      <c r="A192" s="64"/>
      <c r="B192" s="98" t="s">
        <v>136</v>
      </c>
      <c r="C192" s="106">
        <v>0.28896963795741576</v>
      </c>
      <c r="D192" s="107">
        <v>0.31143738145819466</v>
      </c>
      <c r="E192" s="108">
        <v>0.32858549949780841</v>
      </c>
      <c r="F192" s="107">
        <v>0.39693789369553834</v>
      </c>
      <c r="G192" s="108">
        <v>0.38241501766679503</v>
      </c>
      <c r="H192" s="107">
        <v>0.37641021720821377</v>
      </c>
      <c r="I192" s="108">
        <v>0.44076897830798611</v>
      </c>
      <c r="J192" s="107"/>
      <c r="K192" s="101"/>
      <c r="N192" s="64"/>
    </row>
    <row r="193" spans="1:14">
      <c r="A193" s="64"/>
      <c r="B193" s="99" t="s">
        <v>68</v>
      </c>
      <c r="C193" s="109">
        <v>0.24277522025892556</v>
      </c>
      <c r="D193" s="81">
        <v>0.25626074644991403</v>
      </c>
      <c r="E193" s="83">
        <v>0.31409242718907671</v>
      </c>
      <c r="F193" s="81">
        <v>0.31703362717339362</v>
      </c>
      <c r="G193" s="83">
        <v>0.30688963246186757</v>
      </c>
      <c r="H193" s="81">
        <v>0.31112622625128139</v>
      </c>
      <c r="I193" s="83">
        <v>0.29921855042264578</v>
      </c>
      <c r="J193" s="81">
        <v>0.28224751615902777</v>
      </c>
      <c r="K193" s="101"/>
      <c r="N193" s="64"/>
    </row>
    <row r="194" spans="1:14">
      <c r="A194" s="64"/>
      <c r="B194" s="98" t="s">
        <v>64</v>
      </c>
      <c r="C194" s="106">
        <v>0.25245188459447843</v>
      </c>
      <c r="D194" s="107">
        <v>0.25959220887402107</v>
      </c>
      <c r="E194" s="108">
        <v>0.2753643088759829</v>
      </c>
      <c r="F194" s="107">
        <v>0.27998410380695221</v>
      </c>
      <c r="G194" s="108">
        <v>0.28912335590870103</v>
      </c>
      <c r="H194" s="107">
        <v>0.30572804818698035</v>
      </c>
      <c r="I194" s="108">
        <v>0.33606993934527779</v>
      </c>
      <c r="J194" s="107">
        <v>0.36510127738616638</v>
      </c>
      <c r="K194" s="101"/>
      <c r="N194" s="64"/>
    </row>
    <row r="195" spans="1:14">
      <c r="A195" s="64"/>
      <c r="B195" s="99" t="s">
        <v>137</v>
      </c>
      <c r="C195" s="109">
        <v>0.43309698373340261</v>
      </c>
      <c r="D195" s="81">
        <v>0.42201319260468761</v>
      </c>
      <c r="E195" s="83">
        <v>0.4573171728532156</v>
      </c>
      <c r="F195" s="81">
        <v>0.49129515832024362</v>
      </c>
      <c r="G195" s="83">
        <v>0.45818722607316981</v>
      </c>
      <c r="H195" s="81">
        <v>0.44115732503905175</v>
      </c>
      <c r="I195" s="83">
        <v>0.4547107203625097</v>
      </c>
      <c r="J195" s="81">
        <v>0.46246796693192693</v>
      </c>
      <c r="K195" s="101"/>
      <c r="N195" s="64"/>
    </row>
    <row r="196" spans="1:14">
      <c r="A196" s="64"/>
      <c r="B196" s="98" t="s">
        <v>69</v>
      </c>
      <c r="C196" s="106">
        <v>0.5525172666831758</v>
      </c>
      <c r="D196" s="107">
        <v>0.59064500286066846</v>
      </c>
      <c r="E196" s="108">
        <v>0.65110003695647756</v>
      </c>
      <c r="F196" s="107">
        <v>0.60723658435660488</v>
      </c>
      <c r="G196" s="108">
        <v>0.58524566612572559</v>
      </c>
      <c r="H196" s="107">
        <v>0.63049812795949667</v>
      </c>
      <c r="I196" s="108">
        <v>0.66927056023909604</v>
      </c>
      <c r="J196" s="107">
        <v>0.70804017640897809</v>
      </c>
      <c r="K196" s="101"/>
      <c r="N196" s="64"/>
    </row>
    <row r="197" spans="1:14">
      <c r="A197" s="64"/>
      <c r="B197" s="99" t="s">
        <v>138</v>
      </c>
      <c r="C197" s="109">
        <v>0.18707513451228752</v>
      </c>
      <c r="D197" s="81">
        <v>0.20093117914999506</v>
      </c>
      <c r="E197" s="83">
        <v>0.20594738130392268</v>
      </c>
      <c r="F197" s="81">
        <v>0.21504112924383531</v>
      </c>
      <c r="G197" s="83">
        <v>0.22412815225646068</v>
      </c>
      <c r="H197" s="81">
        <v>0.22499442776139025</v>
      </c>
      <c r="I197" s="83">
        <v>0.24038577303469433</v>
      </c>
      <c r="J197" s="81">
        <v>0.25114367912396518</v>
      </c>
      <c r="K197" s="101"/>
      <c r="N197" s="64"/>
    </row>
    <row r="198" spans="1:14">
      <c r="A198" s="64"/>
      <c r="B198" s="98" t="s">
        <v>139</v>
      </c>
      <c r="C198" s="106">
        <v>0.41211508075490416</v>
      </c>
      <c r="D198" s="107">
        <v>0.44375386219478835</v>
      </c>
      <c r="E198" s="108">
        <v>0.41114218815168752</v>
      </c>
      <c r="F198" s="107">
        <v>0.43919498031644311</v>
      </c>
      <c r="G198" s="108">
        <v>0.44408442119046071</v>
      </c>
      <c r="H198" s="107">
        <v>0.40715042869830148</v>
      </c>
      <c r="I198" s="108">
        <v>0.39976209805069379</v>
      </c>
      <c r="J198" s="107">
        <v>0.40843319163200625</v>
      </c>
      <c r="K198" s="101"/>
      <c r="N198" s="64"/>
    </row>
    <row r="199" spans="1:14">
      <c r="A199" s="64"/>
      <c r="B199" s="99" t="s">
        <v>140</v>
      </c>
      <c r="C199" s="109">
        <v>0.3428682277589849</v>
      </c>
      <c r="D199" s="81">
        <v>0.33199861539978848</v>
      </c>
      <c r="E199" s="83">
        <v>0.33005554618193972</v>
      </c>
      <c r="F199" s="81">
        <v>0.3516452166592654</v>
      </c>
      <c r="G199" s="83">
        <v>0.36166840634569758</v>
      </c>
      <c r="H199" s="81">
        <v>0.35805109608613617</v>
      </c>
      <c r="I199" s="83">
        <v>0.37172849282741893</v>
      </c>
      <c r="J199" s="81">
        <v>0.38306245551813162</v>
      </c>
      <c r="K199" s="101"/>
      <c r="N199" s="64"/>
    </row>
    <row r="200" spans="1:14">
      <c r="A200" s="64"/>
      <c r="B200" s="98" t="s">
        <v>141</v>
      </c>
      <c r="C200" s="106">
        <v>0.47802872682851155</v>
      </c>
      <c r="D200" s="107">
        <v>0.51271753910651841</v>
      </c>
      <c r="E200" s="108">
        <v>0.48453053137964813</v>
      </c>
      <c r="F200" s="107">
        <v>0.47407378383222276</v>
      </c>
      <c r="G200" s="108">
        <v>0.47346016853444534</v>
      </c>
      <c r="H200" s="107">
        <v>0.47974824775735031</v>
      </c>
      <c r="I200" s="108">
        <v>0.48159313144638138</v>
      </c>
      <c r="J200" s="107">
        <v>0.51214269617665742</v>
      </c>
      <c r="K200" s="101"/>
      <c r="N200" s="64"/>
    </row>
    <row r="201" spans="1:14">
      <c r="A201" s="64"/>
      <c r="B201" s="99" t="s">
        <v>66</v>
      </c>
      <c r="C201" s="109">
        <v>0.15525847187587868</v>
      </c>
      <c r="D201" s="81">
        <v>0.16614417494526165</v>
      </c>
      <c r="E201" s="83">
        <v>0.18180656621957189</v>
      </c>
      <c r="F201" s="81">
        <v>0.18993005678595992</v>
      </c>
      <c r="G201" s="83">
        <v>0.18944642755913108</v>
      </c>
      <c r="H201" s="81">
        <v>0.18851197743579778</v>
      </c>
      <c r="I201" s="83">
        <v>0.19109815875193498</v>
      </c>
      <c r="J201" s="81">
        <v>0.19696477948236041</v>
      </c>
      <c r="K201" s="101"/>
      <c r="N201" s="64"/>
    </row>
    <row r="202" spans="1:14">
      <c r="A202" s="64"/>
      <c r="B202" s="98" t="s">
        <v>142</v>
      </c>
      <c r="C202" s="106">
        <v>0.32534695710662626</v>
      </c>
      <c r="D202" s="107">
        <v>0.33087021043199377</v>
      </c>
      <c r="E202" s="108">
        <v>0.31032248003937402</v>
      </c>
      <c r="F202" s="107">
        <v>0.34448434468162825</v>
      </c>
      <c r="G202" s="108">
        <v>0.38769641004052219</v>
      </c>
      <c r="H202" s="107">
        <v>0.38704894064443401</v>
      </c>
      <c r="I202" s="108">
        <v>0.35637182252112798</v>
      </c>
      <c r="J202" s="107">
        <v>0.36743257555611453</v>
      </c>
      <c r="K202" s="101"/>
      <c r="N202" s="64"/>
    </row>
    <row r="203" spans="1:14">
      <c r="A203" s="64"/>
      <c r="B203" s="99" t="s">
        <v>152</v>
      </c>
      <c r="C203" s="109">
        <v>1.5475386590418392</v>
      </c>
      <c r="D203" s="81">
        <v>1.6613294533797232</v>
      </c>
      <c r="E203" s="83">
        <v>1.7114248574012245</v>
      </c>
      <c r="F203" s="81">
        <v>1.7322494402575848</v>
      </c>
      <c r="G203" s="83">
        <v>1.6339138902284245</v>
      </c>
      <c r="H203" s="81">
        <v>1.5843664909194428</v>
      </c>
      <c r="I203" s="83">
        <v>1.5172156646687927</v>
      </c>
      <c r="J203" s="81">
        <v>1.4776674937965262</v>
      </c>
      <c r="K203" s="101"/>
      <c r="N203" s="64"/>
    </row>
    <row r="204" spans="1:14">
      <c r="A204" s="64"/>
      <c r="B204" s="98" t="s">
        <v>143</v>
      </c>
      <c r="C204" s="106">
        <v>0.2181813165694024</v>
      </c>
      <c r="D204" s="107">
        <v>0.25439787250056162</v>
      </c>
      <c r="E204" s="108">
        <v>0.28159384133592819</v>
      </c>
      <c r="F204" s="107">
        <v>0.37263011197969587</v>
      </c>
      <c r="G204" s="108">
        <v>0.36694650632420922</v>
      </c>
      <c r="H204" s="107">
        <v>0.3793391247821003</v>
      </c>
      <c r="I204" s="108">
        <v>0.40964294748065355</v>
      </c>
      <c r="J204" s="107">
        <v>0.42614939565955429</v>
      </c>
      <c r="K204" s="101"/>
      <c r="N204" s="64"/>
    </row>
    <row r="205" spans="1:14">
      <c r="A205" s="64"/>
      <c r="B205" s="99" t="s">
        <v>65</v>
      </c>
      <c r="C205" s="109">
        <v>0.21100848546976633</v>
      </c>
      <c r="D205" s="81">
        <v>0.23461200287557127</v>
      </c>
      <c r="E205" s="83">
        <v>0.27865482233247607</v>
      </c>
      <c r="F205" s="81">
        <v>0.27795134491688855</v>
      </c>
      <c r="G205" s="83">
        <v>0.27821410493698756</v>
      </c>
      <c r="H205" s="81">
        <v>0.26832035387316239</v>
      </c>
      <c r="I205" s="83">
        <v>0.27611529477629254</v>
      </c>
      <c r="J205" s="81">
        <v>0.31150802859053123</v>
      </c>
      <c r="K205" s="101"/>
      <c r="N205" s="64"/>
    </row>
    <row r="206" spans="1:14">
      <c r="A206" s="64"/>
      <c r="B206" s="98" t="s">
        <v>150</v>
      </c>
      <c r="C206" s="106">
        <v>0.32336328194718805</v>
      </c>
      <c r="D206" s="107">
        <v>0.32147342393177936</v>
      </c>
      <c r="E206" s="108">
        <v>0.30353668314846666</v>
      </c>
      <c r="F206" s="107">
        <v>0.3308308349459298</v>
      </c>
      <c r="G206" s="108">
        <v>0.33517817431672287</v>
      </c>
      <c r="H206" s="107">
        <v>0.33960744062124615</v>
      </c>
      <c r="I206" s="108">
        <v>0.33981012174377778</v>
      </c>
      <c r="J206" s="107">
        <v>0.34896101131350948</v>
      </c>
      <c r="K206" s="101"/>
      <c r="N206" s="64"/>
    </row>
    <row r="207" spans="1:14">
      <c r="A207" s="64"/>
      <c r="B207" s="99" t="s">
        <v>144</v>
      </c>
      <c r="C207" s="109">
        <v>0.53981267025413449</v>
      </c>
      <c r="D207" s="81">
        <v>0.47457557178384346</v>
      </c>
      <c r="E207" s="83">
        <v>0.54859785209309864</v>
      </c>
      <c r="F207" s="81">
        <v>0.48231908392380524</v>
      </c>
      <c r="G207" s="83">
        <v>0.50284171706457137</v>
      </c>
      <c r="H207" s="81">
        <v>0.4949576862211098</v>
      </c>
      <c r="I207" s="83">
        <v>0.48495086007787164</v>
      </c>
      <c r="J207" s="81">
        <v>0.51759281622828723</v>
      </c>
      <c r="K207" s="101"/>
      <c r="N207" s="64"/>
    </row>
    <row r="208" spans="1:14">
      <c r="A208" s="64"/>
      <c r="B208" s="100" t="s">
        <v>145</v>
      </c>
      <c r="C208" s="110">
        <v>0.32256089363328527</v>
      </c>
      <c r="D208" s="111">
        <v>0.34518960378082492</v>
      </c>
      <c r="E208" s="112">
        <v>0.32066559680518369</v>
      </c>
      <c r="F208" s="111">
        <v>0.36703422988681395</v>
      </c>
      <c r="G208" s="112">
        <v>0.31952363512266596</v>
      </c>
      <c r="H208" s="111">
        <v>0.35605349243177797</v>
      </c>
      <c r="I208" s="112">
        <v>0.48232479974056819</v>
      </c>
      <c r="J208" s="111">
        <v>0.61110093380765484</v>
      </c>
      <c r="K208" s="101"/>
      <c r="N208" s="64"/>
    </row>
    <row r="209" spans="1:14">
      <c r="A209" s="64"/>
      <c r="B209" s="113" t="s">
        <v>153</v>
      </c>
      <c r="C209" s="114">
        <v>0.39146104576751006</v>
      </c>
      <c r="D209" s="115">
        <v>0.40704828890244615</v>
      </c>
      <c r="E209" s="116">
        <v>0.42116705204969646</v>
      </c>
      <c r="F209" s="115">
        <v>0.43699256638897888</v>
      </c>
      <c r="G209" s="116">
        <v>0.43060908589411734</v>
      </c>
      <c r="H209" s="115">
        <v>0.42994595638754146</v>
      </c>
      <c r="I209" s="116">
        <v>0.4431525141867052</v>
      </c>
      <c r="J209" s="115">
        <v>0.46257215368851418</v>
      </c>
      <c r="K209" s="101"/>
      <c r="N209" s="64"/>
    </row>
    <row r="210" spans="1:14">
      <c r="A210" s="64"/>
      <c r="B210" s="79" t="s">
        <v>148</v>
      </c>
      <c r="C210" s="82"/>
      <c r="D210" s="82"/>
      <c r="E210" s="6"/>
      <c r="F210" s="6"/>
      <c r="G210" s="6"/>
      <c r="H210" s="6"/>
      <c r="I210" s="6"/>
      <c r="J210" s="6"/>
      <c r="K210" s="6"/>
      <c r="L210" s="6"/>
      <c r="M210" s="6"/>
      <c r="N210" s="64"/>
    </row>
    <row r="211" spans="1:14">
      <c r="A211" s="64"/>
      <c r="B211" s="79" t="s">
        <v>147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4"/>
    </row>
    <row r="212" spans="1:14">
      <c r="A212" s="64"/>
      <c r="B212" s="79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4"/>
    </row>
    <row r="213" spans="1:14">
      <c r="A213" s="64"/>
      <c r="B213" s="79"/>
      <c r="C213" s="257" t="s">
        <v>149</v>
      </c>
      <c r="D213" s="257"/>
      <c r="E213" s="257"/>
      <c r="F213" s="257"/>
      <c r="G213" s="257"/>
      <c r="H213" s="257"/>
      <c r="I213" s="257"/>
      <c r="J213" s="258"/>
      <c r="K213" s="6"/>
      <c r="L213" s="6"/>
      <c r="M213" s="6"/>
      <c r="N213" s="64"/>
    </row>
    <row r="214" spans="1:14">
      <c r="A214" s="64"/>
      <c r="B214" s="102" t="s">
        <v>134</v>
      </c>
      <c r="C214" s="102">
        <v>2006</v>
      </c>
      <c r="D214" s="102">
        <v>2007</v>
      </c>
      <c r="E214" s="102">
        <v>2008</v>
      </c>
      <c r="F214" s="102">
        <v>2009</v>
      </c>
      <c r="G214" s="102">
        <v>2010</v>
      </c>
      <c r="H214" s="102">
        <v>2011</v>
      </c>
      <c r="I214" s="102">
        <v>2012</v>
      </c>
      <c r="J214" s="102">
        <v>2013</v>
      </c>
      <c r="K214" s="6"/>
      <c r="L214" s="6"/>
      <c r="M214" s="6"/>
      <c r="N214" s="64"/>
    </row>
    <row r="215" spans="1:14">
      <c r="A215" s="64"/>
      <c r="B215" s="97" t="s">
        <v>135</v>
      </c>
      <c r="C215" s="103">
        <v>0.1235974694516855</v>
      </c>
      <c r="D215" s="104">
        <v>0.12452657865577581</v>
      </c>
      <c r="E215" s="105">
        <v>0.11681154680199081</v>
      </c>
      <c r="F215" s="104">
        <v>0.11621748724485043</v>
      </c>
      <c r="G215" s="105">
        <v>0.12368015596416287</v>
      </c>
      <c r="H215" s="104">
        <v>0.14116770606991191</v>
      </c>
      <c r="I215" s="105">
        <v>0.1545921581237226</v>
      </c>
      <c r="J215" s="104">
        <v>0.16464823362701178</v>
      </c>
      <c r="K215" s="6"/>
      <c r="L215" s="6"/>
      <c r="M215" s="6"/>
      <c r="N215" s="64"/>
    </row>
    <row r="216" spans="1:14">
      <c r="A216" s="64"/>
      <c r="B216" s="98" t="s">
        <v>136</v>
      </c>
      <c r="C216" s="106">
        <v>0.22268618713801244</v>
      </c>
      <c r="D216" s="107">
        <v>0.2230868771026645</v>
      </c>
      <c r="E216" s="108">
        <v>0.20593263249889199</v>
      </c>
      <c r="F216" s="107">
        <v>0.22742101194671721</v>
      </c>
      <c r="G216" s="108">
        <v>0.26097508174015283</v>
      </c>
      <c r="H216" s="107">
        <v>0.26980840251908333</v>
      </c>
      <c r="I216" s="108">
        <v>0.31144027354380649</v>
      </c>
      <c r="J216" s="107"/>
      <c r="K216" s="6"/>
      <c r="L216" s="6"/>
      <c r="M216" s="6"/>
      <c r="N216" s="64"/>
    </row>
    <row r="217" spans="1:14">
      <c r="A217" s="64"/>
      <c r="B217" s="99" t="s">
        <v>68</v>
      </c>
      <c r="C217" s="109">
        <v>0.30917701913159151</v>
      </c>
      <c r="D217" s="81">
        <v>0.35169185193646518</v>
      </c>
      <c r="E217" s="83">
        <v>0.40475324376369259</v>
      </c>
      <c r="F217" s="81">
        <v>0.43659389196284254</v>
      </c>
      <c r="G217" s="83">
        <v>0.45248051436506076</v>
      </c>
      <c r="H217" s="81">
        <v>0.49094704747486911</v>
      </c>
      <c r="I217" s="83">
        <v>0.53924164646749362</v>
      </c>
      <c r="J217" s="81">
        <v>0.56047547739180958</v>
      </c>
      <c r="K217" s="6"/>
      <c r="L217" s="6"/>
      <c r="M217" s="6"/>
      <c r="N217" s="64"/>
    </row>
    <row r="218" spans="1:14">
      <c r="A218" s="64"/>
      <c r="B218" s="98" t="s">
        <v>64</v>
      </c>
      <c r="C218" s="106">
        <v>0.21395987408496525</v>
      </c>
      <c r="D218" s="107">
        <v>0.23583684303782429</v>
      </c>
      <c r="E218" s="108">
        <v>0.25004400246185587</v>
      </c>
      <c r="F218" s="107">
        <v>0.2420286689119662</v>
      </c>
      <c r="G218" s="108">
        <v>0.27784698762128668</v>
      </c>
      <c r="H218" s="107">
        <v>0.30784826371032625</v>
      </c>
      <c r="I218" s="108">
        <v>0.33142327022604556</v>
      </c>
      <c r="J218" s="107">
        <v>0.3551824414367365</v>
      </c>
      <c r="K218" s="6"/>
      <c r="L218" s="6"/>
      <c r="M218" s="6"/>
      <c r="N218" s="64"/>
    </row>
    <row r="219" spans="1:14">
      <c r="A219" s="64"/>
      <c r="B219" s="99" t="s">
        <v>137</v>
      </c>
      <c r="C219" s="109">
        <v>0.32230246459074713</v>
      </c>
      <c r="D219" s="81">
        <v>0.38039482632678234</v>
      </c>
      <c r="E219" s="83">
        <v>0.44101709844100584</v>
      </c>
      <c r="F219" s="81">
        <v>0.42518826718845282</v>
      </c>
      <c r="G219" s="83">
        <v>0.39431703629862314</v>
      </c>
      <c r="H219" s="81">
        <v>0.41295277620413284</v>
      </c>
      <c r="I219" s="83">
        <v>0.42904633179433971</v>
      </c>
      <c r="J219" s="81">
        <v>0.44310008889598118</v>
      </c>
      <c r="K219" s="6"/>
      <c r="L219" s="6"/>
      <c r="M219" s="6"/>
      <c r="N219" s="64"/>
    </row>
    <row r="220" spans="1:14">
      <c r="A220" s="64"/>
      <c r="B220" s="98" t="s">
        <v>69</v>
      </c>
      <c r="C220" s="106">
        <v>0.61145912090582311</v>
      </c>
      <c r="D220" s="107">
        <v>0.66989710305308214</v>
      </c>
      <c r="E220" s="108">
        <v>0.73513424880421074</v>
      </c>
      <c r="F220" s="107">
        <v>0.69743197814474123</v>
      </c>
      <c r="G220" s="108">
        <v>0.65817816952767672</v>
      </c>
      <c r="H220" s="107">
        <v>0.70734377162995432</v>
      </c>
      <c r="I220" s="108">
        <v>0.75968096521880024</v>
      </c>
      <c r="J220" s="107">
        <v>0.81215250868903188</v>
      </c>
      <c r="K220" s="6"/>
      <c r="L220" s="6"/>
      <c r="M220" s="6"/>
      <c r="N220" s="64"/>
    </row>
    <row r="221" spans="1:14">
      <c r="A221" s="64"/>
      <c r="B221" s="99" t="s">
        <v>138</v>
      </c>
      <c r="C221" s="109">
        <v>0.14506940406427546</v>
      </c>
      <c r="D221" s="81">
        <v>0.14842326324866106</v>
      </c>
      <c r="E221" s="83">
        <v>0.15599580485094264</v>
      </c>
      <c r="F221" s="81">
        <v>0.15121230798392044</v>
      </c>
      <c r="G221" s="83">
        <v>0.16333780612443607</v>
      </c>
      <c r="H221" s="81">
        <v>0.17143855777218253</v>
      </c>
      <c r="I221" s="83">
        <v>0.18028400346490159</v>
      </c>
      <c r="J221" s="81">
        <v>0.18408884677001339</v>
      </c>
      <c r="K221" s="6"/>
      <c r="L221" s="6"/>
      <c r="M221" s="6"/>
      <c r="N221" s="64"/>
    </row>
    <row r="222" spans="1:14">
      <c r="A222" s="64"/>
      <c r="B222" s="98" t="s">
        <v>139</v>
      </c>
      <c r="C222" s="106">
        <v>0.42762039198359086</v>
      </c>
      <c r="D222" s="107">
        <v>0.43228600540465251</v>
      </c>
      <c r="E222" s="108">
        <v>0.41693099854182514</v>
      </c>
      <c r="F222" s="107">
        <v>0.40105649145245365</v>
      </c>
      <c r="G222" s="108">
        <v>0.37543372368642208</v>
      </c>
      <c r="H222" s="107">
        <v>0.36198696127015001</v>
      </c>
      <c r="I222" s="108">
        <v>0.37446318718211441</v>
      </c>
      <c r="J222" s="107">
        <v>0.39712927436467144</v>
      </c>
      <c r="K222" s="6"/>
      <c r="L222" s="6"/>
      <c r="M222" s="6"/>
      <c r="N222" s="64"/>
    </row>
    <row r="223" spans="1:14">
      <c r="A223" s="64"/>
      <c r="B223" s="99" t="s">
        <v>140</v>
      </c>
      <c r="C223" s="109">
        <v>0.2290777178796399</v>
      </c>
      <c r="D223" s="81">
        <v>0.26801424800720902</v>
      </c>
      <c r="E223" s="83">
        <v>0.25732425350428656</v>
      </c>
      <c r="F223" s="81">
        <v>0.25291471755234224</v>
      </c>
      <c r="G223" s="83">
        <v>0.24690712984427193</v>
      </c>
      <c r="H223" s="81">
        <v>0.25309910232776844</v>
      </c>
      <c r="I223" s="83">
        <v>0.28268276552938371</v>
      </c>
      <c r="J223" s="81">
        <v>0.2906024455796945</v>
      </c>
      <c r="K223" s="6"/>
      <c r="L223" s="6"/>
      <c r="M223" s="6"/>
      <c r="N223" s="64"/>
    </row>
    <row r="224" spans="1:14">
      <c r="A224" s="64"/>
      <c r="B224" s="98" t="s">
        <v>141</v>
      </c>
      <c r="C224" s="106">
        <v>0.39506001318544948</v>
      </c>
      <c r="D224" s="107">
        <v>0.46710753907226699</v>
      </c>
      <c r="E224" s="108">
        <v>0.47122727232887818</v>
      </c>
      <c r="F224" s="107">
        <v>0.45388383505265351</v>
      </c>
      <c r="G224" s="108">
        <v>0.43543633848559571</v>
      </c>
      <c r="H224" s="107">
        <v>0.43434306048632382</v>
      </c>
      <c r="I224" s="108">
        <v>0.46837375105028611</v>
      </c>
      <c r="J224" s="107">
        <v>0.49803445327347939</v>
      </c>
      <c r="K224" s="6"/>
      <c r="L224" s="6"/>
      <c r="M224" s="6"/>
      <c r="N224" s="64"/>
    </row>
    <row r="225" spans="1:14">
      <c r="A225" s="64"/>
      <c r="B225" s="99" t="s">
        <v>66</v>
      </c>
      <c r="C225" s="109">
        <v>0.1233617265840825</v>
      </c>
      <c r="D225" s="81">
        <v>0.14276615020112235</v>
      </c>
      <c r="E225" s="83">
        <v>0.14750918981620259</v>
      </c>
      <c r="F225" s="81">
        <v>0.15644263460285893</v>
      </c>
      <c r="G225" s="83">
        <v>0.1553975692987431</v>
      </c>
      <c r="H225" s="81">
        <v>0.16494829588139925</v>
      </c>
      <c r="I225" s="83">
        <v>0.1718858773760702</v>
      </c>
      <c r="J225" s="81">
        <v>0.18144107365934964</v>
      </c>
      <c r="K225" s="6"/>
      <c r="L225" s="6"/>
      <c r="M225" s="6"/>
      <c r="N225" s="64"/>
    </row>
    <row r="226" spans="1:14">
      <c r="A226" s="64"/>
      <c r="B226" s="98" t="s">
        <v>142</v>
      </c>
      <c r="C226" s="106">
        <v>0.25408553430530584</v>
      </c>
      <c r="D226" s="107">
        <v>0.28946903354435494</v>
      </c>
      <c r="E226" s="108">
        <v>0.28386553726869468</v>
      </c>
      <c r="F226" s="107">
        <v>0.25411190103179288</v>
      </c>
      <c r="G226" s="108">
        <v>0.2372353838376843</v>
      </c>
      <c r="H226" s="107">
        <v>0.24060667369479122</v>
      </c>
      <c r="I226" s="108">
        <v>0.27256332081755391</v>
      </c>
      <c r="J226" s="107">
        <v>0.29596464944119022</v>
      </c>
      <c r="K226" s="6"/>
      <c r="L226" s="6"/>
      <c r="M226" s="6"/>
      <c r="N226" s="64"/>
    </row>
    <row r="227" spans="1:14">
      <c r="A227" s="64"/>
      <c r="B227" s="99" t="s">
        <v>152</v>
      </c>
      <c r="C227" s="109">
        <v>0.96921391378362609</v>
      </c>
      <c r="D227" s="81">
        <v>0.97341569333362399</v>
      </c>
      <c r="E227" s="83">
        <v>0.95015306127443311</v>
      </c>
      <c r="F227" s="81">
        <v>0.90328547495623446</v>
      </c>
      <c r="G227" s="83">
        <v>0.9137809908783332</v>
      </c>
      <c r="H227" s="81">
        <v>0.92582812165548323</v>
      </c>
      <c r="I227" s="83">
        <v>0.92085608071634095</v>
      </c>
      <c r="J227" s="81">
        <v>0.92055330765008181</v>
      </c>
      <c r="K227" s="6"/>
      <c r="L227" s="6"/>
      <c r="M227" s="6"/>
      <c r="N227" s="64"/>
    </row>
    <row r="228" spans="1:14">
      <c r="A228" s="64"/>
      <c r="B228" s="98" t="s">
        <v>143</v>
      </c>
      <c r="C228" s="106">
        <v>0.13661520607008937</v>
      </c>
      <c r="D228" s="107">
        <v>0.16150636371292729</v>
      </c>
      <c r="E228" s="108">
        <v>0.20585402673125275</v>
      </c>
      <c r="F228" s="107">
        <v>0.25353048775058074</v>
      </c>
      <c r="G228" s="108">
        <v>0.29484001017402933</v>
      </c>
      <c r="H228" s="107">
        <v>0.32327095044653276</v>
      </c>
      <c r="I228" s="108">
        <v>0.35368356590848182</v>
      </c>
      <c r="J228" s="107">
        <v>0.36892144626550144</v>
      </c>
      <c r="K228" s="6"/>
      <c r="L228" s="6"/>
      <c r="M228" s="6"/>
      <c r="N228" s="64"/>
    </row>
    <row r="229" spans="1:14">
      <c r="A229" s="64"/>
      <c r="B229" s="99" t="s">
        <v>65</v>
      </c>
      <c r="C229" s="109">
        <v>0.1674002513812482</v>
      </c>
      <c r="D229" s="81">
        <v>0.19971820414172348</v>
      </c>
      <c r="E229" s="83">
        <v>0.24719071100367143</v>
      </c>
      <c r="F229" s="81">
        <v>0.25309785582183414</v>
      </c>
      <c r="G229" s="83">
        <v>0.26145498638781928</v>
      </c>
      <c r="H229" s="81">
        <v>0.27322954436469044</v>
      </c>
      <c r="I229" s="83">
        <v>0.28367193706898663</v>
      </c>
      <c r="J229" s="81">
        <v>0.3101094435644931</v>
      </c>
      <c r="K229" s="6"/>
      <c r="L229" s="6"/>
      <c r="M229" s="6"/>
      <c r="N229" s="64"/>
    </row>
    <row r="230" spans="1:14">
      <c r="A230" s="64"/>
      <c r="B230" s="98" t="s">
        <v>150</v>
      </c>
      <c r="C230" s="106">
        <v>0.21341733237870941</v>
      </c>
      <c r="D230" s="107">
        <v>0.23034788770863993</v>
      </c>
      <c r="E230" s="108">
        <v>0.23477482418792653</v>
      </c>
      <c r="F230" s="107">
        <v>0.24525618446166836</v>
      </c>
      <c r="G230" s="108">
        <v>0.24660548940223198</v>
      </c>
      <c r="H230" s="107">
        <v>0.24550942774027279</v>
      </c>
      <c r="I230" s="108">
        <v>0.25008207884730455</v>
      </c>
      <c r="J230" s="107">
        <v>0.26783787523793168</v>
      </c>
      <c r="K230" s="6"/>
      <c r="L230" s="6"/>
      <c r="M230" s="6"/>
      <c r="N230" s="64"/>
    </row>
    <row r="231" spans="1:14">
      <c r="B231" s="99" t="s">
        <v>144</v>
      </c>
      <c r="C231" s="109">
        <v>0.17834412021350515</v>
      </c>
      <c r="D231" s="81">
        <v>0.18767941362395402</v>
      </c>
      <c r="E231" s="83">
        <v>0.20777249114602653</v>
      </c>
      <c r="F231" s="81">
        <v>0.19032108418494406</v>
      </c>
      <c r="G231" s="83">
        <v>0.2026414073651629</v>
      </c>
      <c r="H231" s="81">
        <v>0.21538278968136793</v>
      </c>
      <c r="I231" s="83">
        <v>0.22103556399699958</v>
      </c>
      <c r="J231" s="81">
        <v>0.24335461138448097</v>
      </c>
      <c r="K231" s="6"/>
      <c r="L231" s="6"/>
      <c r="M231" s="6"/>
      <c r="N231" s="64"/>
    </row>
    <row r="232" spans="1:14">
      <c r="B232" s="100" t="s">
        <v>145</v>
      </c>
      <c r="C232" s="110">
        <v>0.15744717589770105</v>
      </c>
      <c r="D232" s="111">
        <v>0.2119043201982824</v>
      </c>
      <c r="E232" s="112">
        <v>0.1952175445236656</v>
      </c>
      <c r="F232" s="111">
        <v>0.2157233423651844</v>
      </c>
      <c r="G232" s="112">
        <v>0.17865866145636478</v>
      </c>
      <c r="H232" s="111">
        <v>0.19522261288058051</v>
      </c>
      <c r="I232" s="112">
        <v>0.24311743269162697</v>
      </c>
      <c r="J232" s="111">
        <v>0.29823863891813318</v>
      </c>
      <c r="K232" s="6"/>
      <c r="L232" s="6"/>
      <c r="M232" s="6"/>
      <c r="N232" s="64"/>
    </row>
    <row r="233" spans="1:14">
      <c r="B233" s="113" t="s">
        <v>153</v>
      </c>
      <c r="C233" s="114">
        <v>0.28888305127944708</v>
      </c>
      <c r="D233" s="115">
        <v>0.31655956679500075</v>
      </c>
      <c r="E233" s="116">
        <v>0.32930602710830292</v>
      </c>
      <c r="F233" s="115">
        <v>0.32642875681200212</v>
      </c>
      <c r="G233" s="116">
        <v>0.3266226356921143</v>
      </c>
      <c r="H233" s="115">
        <v>0.34082967032276784</v>
      </c>
      <c r="I233" s="116">
        <v>0.36378467833468109</v>
      </c>
      <c r="J233" s="115">
        <v>0.38775498918527007</v>
      </c>
      <c r="K233" s="6"/>
      <c r="L233" s="6"/>
      <c r="M233" s="6"/>
      <c r="N233" s="64"/>
    </row>
    <row r="234" spans="1:14">
      <c r="B234" s="79" t="s">
        <v>148</v>
      </c>
      <c r="C234" s="82"/>
      <c r="D234" s="82"/>
      <c r="E234" s="6"/>
      <c r="F234" s="6"/>
      <c r="G234" s="6"/>
      <c r="H234" s="6"/>
      <c r="I234" s="6"/>
      <c r="J234" s="6"/>
      <c r="K234" s="6"/>
      <c r="L234" s="6"/>
      <c r="M234" s="6"/>
      <c r="N234" s="64"/>
    </row>
    <row r="235" spans="1:14">
      <c r="B235" s="79" t="s">
        <v>147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4"/>
    </row>
    <row r="238" spans="1:14">
      <c r="N238" s="4" t="str">
        <f>Índice!N28</f>
        <v>Fecha de actualización: 01/11/2016</v>
      </c>
    </row>
  </sheetData>
  <mergeCells count="538">
    <mergeCell ref="B7:M7"/>
    <mergeCell ref="B150:B151"/>
    <mergeCell ref="C151:D151"/>
    <mergeCell ref="E151:F151"/>
    <mergeCell ref="B148:M148"/>
    <mergeCell ref="B187:M187"/>
    <mergeCell ref="C9:D9"/>
    <mergeCell ref="C159:D159"/>
    <mergeCell ref="C160:D160"/>
    <mergeCell ref="C161:D161"/>
    <mergeCell ref="C162:D162"/>
    <mergeCell ref="C163:D163"/>
    <mergeCell ref="C154:D154"/>
    <mergeCell ref="C155:D155"/>
    <mergeCell ref="C156:D156"/>
    <mergeCell ref="C157:D157"/>
    <mergeCell ref="C158:D158"/>
    <mergeCell ref="C176:D176"/>
    <mergeCell ref="C177:D177"/>
    <mergeCell ref="C178:D178"/>
    <mergeCell ref="C169:D169"/>
    <mergeCell ref="C170:D170"/>
    <mergeCell ref="C171:D171"/>
    <mergeCell ref="C172:D172"/>
    <mergeCell ref="C173:D173"/>
    <mergeCell ref="C164:D164"/>
    <mergeCell ref="C165:D165"/>
    <mergeCell ref="C166:D166"/>
    <mergeCell ref="C167:D167"/>
    <mergeCell ref="C168:D168"/>
    <mergeCell ref="E14:F14"/>
    <mergeCell ref="E15:F15"/>
    <mergeCell ref="E16:F16"/>
    <mergeCell ref="E17:F17"/>
    <mergeCell ref="E18:F18"/>
    <mergeCell ref="E28:F28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E46:F46"/>
    <mergeCell ref="E47:F47"/>
    <mergeCell ref="E48:F48"/>
    <mergeCell ref="E39:F39"/>
    <mergeCell ref="E40:F40"/>
    <mergeCell ref="E41:F41"/>
    <mergeCell ref="E42:F42"/>
    <mergeCell ref="E43:F43"/>
    <mergeCell ref="E54:F54"/>
    <mergeCell ref="E55:F55"/>
    <mergeCell ref="E56:F56"/>
    <mergeCell ref="E57:F57"/>
    <mergeCell ref="E58:F58"/>
    <mergeCell ref="E49:F49"/>
    <mergeCell ref="E50:F50"/>
    <mergeCell ref="E51:F51"/>
    <mergeCell ref="E52:F52"/>
    <mergeCell ref="E53:F53"/>
    <mergeCell ref="E64:F64"/>
    <mergeCell ref="E65:F65"/>
    <mergeCell ref="E66:F66"/>
    <mergeCell ref="E67:F67"/>
    <mergeCell ref="E68:F68"/>
    <mergeCell ref="E59:F59"/>
    <mergeCell ref="E60:F60"/>
    <mergeCell ref="E61:F61"/>
    <mergeCell ref="E62:F62"/>
    <mergeCell ref="E63:F63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35:F135"/>
    <mergeCell ref="E132:F132"/>
    <mergeCell ref="C150:F150"/>
    <mergeCell ref="E152:F152"/>
    <mergeCell ref="E153:F153"/>
    <mergeCell ref="E129:F129"/>
    <mergeCell ref="E130:F130"/>
    <mergeCell ref="E131:F131"/>
    <mergeCell ref="E133:F133"/>
    <mergeCell ref="E134:F134"/>
    <mergeCell ref="C152:D152"/>
    <mergeCell ref="C153:D153"/>
    <mergeCell ref="E136:F136"/>
    <mergeCell ref="E138:F138"/>
    <mergeCell ref="E137:F137"/>
    <mergeCell ref="D143:J144"/>
    <mergeCell ref="E139:F139"/>
    <mergeCell ref="G139:H139"/>
    <mergeCell ref="I139:J139"/>
    <mergeCell ref="E140:F140"/>
    <mergeCell ref="G140:H140"/>
    <mergeCell ref="I140:J140"/>
    <mergeCell ref="I132:J132"/>
    <mergeCell ref="I133:J133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G9:H9"/>
    <mergeCell ref="G10:H10"/>
    <mergeCell ref="G11:H11"/>
    <mergeCell ref="G12:H12"/>
    <mergeCell ref="G13:H13"/>
    <mergeCell ref="E179:F179"/>
    <mergeCell ref="E180:F180"/>
    <mergeCell ref="E181:F181"/>
    <mergeCell ref="E182:F182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49:H49"/>
    <mergeCell ref="G50:H50"/>
    <mergeCell ref="G51:H51"/>
    <mergeCell ref="G52:H52"/>
    <mergeCell ref="G53:H53"/>
    <mergeCell ref="G44:H44"/>
    <mergeCell ref="G45:H45"/>
    <mergeCell ref="G46:H46"/>
    <mergeCell ref="G47:H47"/>
    <mergeCell ref="G48:H48"/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G58:H58"/>
    <mergeCell ref="G69:H69"/>
    <mergeCell ref="G70:H70"/>
    <mergeCell ref="G71:H71"/>
    <mergeCell ref="G72:H72"/>
    <mergeCell ref="G73:H73"/>
    <mergeCell ref="G64:H64"/>
    <mergeCell ref="G65:H65"/>
    <mergeCell ref="G66:H66"/>
    <mergeCell ref="G67:H67"/>
    <mergeCell ref="G68:H68"/>
    <mergeCell ref="G79:H79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G89:H89"/>
    <mergeCell ref="G90:H90"/>
    <mergeCell ref="G91:H91"/>
    <mergeCell ref="G92:H92"/>
    <mergeCell ref="G93:H93"/>
    <mergeCell ref="G84:H84"/>
    <mergeCell ref="G85:H85"/>
    <mergeCell ref="G86:H86"/>
    <mergeCell ref="G87:H87"/>
    <mergeCell ref="G88:H88"/>
    <mergeCell ref="G99:H99"/>
    <mergeCell ref="G100:H100"/>
    <mergeCell ref="G101:H101"/>
    <mergeCell ref="G102:H102"/>
    <mergeCell ref="G103:H103"/>
    <mergeCell ref="G94:H94"/>
    <mergeCell ref="G95:H95"/>
    <mergeCell ref="G96:H96"/>
    <mergeCell ref="G97:H97"/>
    <mergeCell ref="G98:H98"/>
    <mergeCell ref="G109:H109"/>
    <mergeCell ref="G110:H110"/>
    <mergeCell ref="G111:H111"/>
    <mergeCell ref="G112:H112"/>
    <mergeCell ref="G113:H113"/>
    <mergeCell ref="G104:H104"/>
    <mergeCell ref="G105:H105"/>
    <mergeCell ref="G106:H106"/>
    <mergeCell ref="G107:H107"/>
    <mergeCell ref="G108:H108"/>
    <mergeCell ref="G120:H120"/>
    <mergeCell ref="G121:H121"/>
    <mergeCell ref="G122:H122"/>
    <mergeCell ref="G123:H123"/>
    <mergeCell ref="G114:H114"/>
    <mergeCell ref="G115:H115"/>
    <mergeCell ref="G116:H116"/>
    <mergeCell ref="G117:H117"/>
    <mergeCell ref="G118:H11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129:H129"/>
    <mergeCell ref="G130:H130"/>
    <mergeCell ref="G131:H131"/>
    <mergeCell ref="G132:H132"/>
    <mergeCell ref="G124:H124"/>
    <mergeCell ref="G125:H125"/>
    <mergeCell ref="G126:H126"/>
    <mergeCell ref="G127:H127"/>
    <mergeCell ref="G128:H128"/>
    <mergeCell ref="G119:H119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47:J47"/>
    <mergeCell ref="I48:J48"/>
    <mergeCell ref="I49:J49"/>
    <mergeCell ref="I50:J50"/>
    <mergeCell ref="I51:J51"/>
    <mergeCell ref="I42:J42"/>
    <mergeCell ref="I43:J43"/>
    <mergeCell ref="I44:J44"/>
    <mergeCell ref="I45:J45"/>
    <mergeCell ref="I46:J46"/>
    <mergeCell ref="I57:J57"/>
    <mergeCell ref="I58:J58"/>
    <mergeCell ref="I59:J59"/>
    <mergeCell ref="I60:J60"/>
    <mergeCell ref="I61:J61"/>
    <mergeCell ref="I52:J52"/>
    <mergeCell ref="I53:J53"/>
    <mergeCell ref="I54:J54"/>
    <mergeCell ref="I55:J55"/>
    <mergeCell ref="I56:J56"/>
    <mergeCell ref="I67:J67"/>
    <mergeCell ref="I68:J68"/>
    <mergeCell ref="I69:J69"/>
    <mergeCell ref="I70:J70"/>
    <mergeCell ref="I71:J71"/>
    <mergeCell ref="I62:J62"/>
    <mergeCell ref="I63:J63"/>
    <mergeCell ref="I64:J64"/>
    <mergeCell ref="I65:J65"/>
    <mergeCell ref="I66:J66"/>
    <mergeCell ref="I77:J77"/>
    <mergeCell ref="I78:J78"/>
    <mergeCell ref="I79:J79"/>
    <mergeCell ref="I80:J80"/>
    <mergeCell ref="I81:J81"/>
    <mergeCell ref="I72:J72"/>
    <mergeCell ref="I73:J73"/>
    <mergeCell ref="I74:J74"/>
    <mergeCell ref="I75:J75"/>
    <mergeCell ref="I76:J7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97:J97"/>
    <mergeCell ref="I98:J98"/>
    <mergeCell ref="I99:J99"/>
    <mergeCell ref="I100:J100"/>
    <mergeCell ref="I101:J101"/>
    <mergeCell ref="I92:J92"/>
    <mergeCell ref="I93:J93"/>
    <mergeCell ref="I94:J94"/>
    <mergeCell ref="I95:J95"/>
    <mergeCell ref="I96:J96"/>
    <mergeCell ref="I107:J107"/>
    <mergeCell ref="I108:J108"/>
    <mergeCell ref="I109:J109"/>
    <mergeCell ref="I110:J110"/>
    <mergeCell ref="I111:J111"/>
    <mergeCell ref="I102:J102"/>
    <mergeCell ref="I103:J103"/>
    <mergeCell ref="I104:J104"/>
    <mergeCell ref="I105:J105"/>
    <mergeCell ref="I106:J106"/>
    <mergeCell ref="I117:J117"/>
    <mergeCell ref="I118:J118"/>
    <mergeCell ref="I119:J119"/>
    <mergeCell ref="I120:J120"/>
    <mergeCell ref="I121:J121"/>
    <mergeCell ref="I112:J112"/>
    <mergeCell ref="I113:J113"/>
    <mergeCell ref="I114:J114"/>
    <mergeCell ref="I115:J115"/>
    <mergeCell ref="I116:J116"/>
    <mergeCell ref="I127:J127"/>
    <mergeCell ref="I128:J128"/>
    <mergeCell ref="I129:J129"/>
    <mergeCell ref="I130:J130"/>
    <mergeCell ref="I131:J131"/>
    <mergeCell ref="I122:J122"/>
    <mergeCell ref="I123:J123"/>
    <mergeCell ref="I124:J124"/>
    <mergeCell ref="I125:J125"/>
    <mergeCell ref="I126:J126"/>
    <mergeCell ref="I134:J134"/>
    <mergeCell ref="I135:J135"/>
    <mergeCell ref="G150:J150"/>
    <mergeCell ref="G134:H134"/>
    <mergeCell ref="G135:H135"/>
    <mergeCell ref="G133:H133"/>
    <mergeCell ref="I152:J152"/>
    <mergeCell ref="G136:H136"/>
    <mergeCell ref="I136:J136"/>
    <mergeCell ref="G138:H138"/>
    <mergeCell ref="I138:J138"/>
    <mergeCell ref="G137:H137"/>
    <mergeCell ref="I137:J137"/>
    <mergeCell ref="G155:H155"/>
    <mergeCell ref="G156:H156"/>
    <mergeCell ref="G157:H157"/>
    <mergeCell ref="G158:H158"/>
    <mergeCell ref="G159:H159"/>
    <mergeCell ref="G151:H151"/>
    <mergeCell ref="I151:J151"/>
    <mergeCell ref="G152:H152"/>
    <mergeCell ref="G153:H153"/>
    <mergeCell ref="G154:H154"/>
    <mergeCell ref="I153:J153"/>
    <mergeCell ref="I154:J154"/>
    <mergeCell ref="I155:J155"/>
    <mergeCell ref="I156:J156"/>
    <mergeCell ref="I157:J157"/>
    <mergeCell ref="I158:J158"/>
    <mergeCell ref="I159:J159"/>
    <mergeCell ref="G165:H165"/>
    <mergeCell ref="G166:H166"/>
    <mergeCell ref="G167:H167"/>
    <mergeCell ref="G168:H168"/>
    <mergeCell ref="G169:H169"/>
    <mergeCell ref="I172:J172"/>
    <mergeCell ref="I173:J173"/>
    <mergeCell ref="G160:H160"/>
    <mergeCell ref="G161:H161"/>
    <mergeCell ref="G162:H162"/>
    <mergeCell ref="G163:H163"/>
    <mergeCell ref="G164:H164"/>
    <mergeCell ref="I160:J160"/>
    <mergeCell ref="I169:J169"/>
    <mergeCell ref="I170:J170"/>
    <mergeCell ref="I171:J171"/>
    <mergeCell ref="I164:J164"/>
    <mergeCell ref="I165:J165"/>
    <mergeCell ref="I166:J166"/>
    <mergeCell ref="I167:J167"/>
    <mergeCell ref="I168:J168"/>
    <mergeCell ref="I161:J161"/>
    <mergeCell ref="I162:J162"/>
    <mergeCell ref="I163:J163"/>
    <mergeCell ref="G175:H175"/>
    <mergeCell ref="G176:H176"/>
    <mergeCell ref="G177:H177"/>
    <mergeCell ref="G178:H178"/>
    <mergeCell ref="G179:H179"/>
    <mergeCell ref="G170:H170"/>
    <mergeCell ref="G171:H171"/>
    <mergeCell ref="G172:H172"/>
    <mergeCell ref="G173:H173"/>
    <mergeCell ref="G174:H174"/>
    <mergeCell ref="C189:J189"/>
    <mergeCell ref="C213:J213"/>
    <mergeCell ref="I179:J179"/>
    <mergeCell ref="I180:J180"/>
    <mergeCell ref="I181:J181"/>
    <mergeCell ref="I182:J182"/>
    <mergeCell ref="I183:J183"/>
    <mergeCell ref="I174:J174"/>
    <mergeCell ref="I175:J175"/>
    <mergeCell ref="I176:J176"/>
    <mergeCell ref="I177:J177"/>
    <mergeCell ref="I178:J178"/>
    <mergeCell ref="G180:H180"/>
    <mergeCell ref="G181:H181"/>
    <mergeCell ref="G182:H182"/>
    <mergeCell ref="G183:H183"/>
    <mergeCell ref="E183:F183"/>
    <mergeCell ref="C179:D179"/>
    <mergeCell ref="C180:D180"/>
    <mergeCell ref="C181:D181"/>
    <mergeCell ref="C182:D182"/>
    <mergeCell ref="C183:D183"/>
    <mergeCell ref="C174:D174"/>
    <mergeCell ref="C175:D17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75"/>
  <sheetViews>
    <sheetView showGridLines="0" showRowColHeaders="0" zoomScaleNormal="100" workbookViewId="0">
      <selection activeCell="E16" sqref="E16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300" t="s">
        <v>40</v>
      </c>
      <c r="C7" s="300"/>
      <c r="D7" s="300"/>
      <c r="E7" s="300"/>
      <c r="F7" s="300"/>
      <c r="G7" s="300"/>
      <c r="H7" s="300"/>
      <c r="K7" s="4"/>
    </row>
    <row r="8" spans="2:11" ht="9" customHeight="1">
      <c r="K8" s="4"/>
    </row>
    <row r="9" spans="2:11">
      <c r="B9" s="308" t="s">
        <v>58</v>
      </c>
      <c r="C9" s="309"/>
      <c r="D9" s="310"/>
    </row>
    <row r="10" spans="2:11">
      <c r="B10" s="31" t="s">
        <v>53</v>
      </c>
      <c r="C10" s="32" t="s">
        <v>54</v>
      </c>
      <c r="D10" s="33" t="s">
        <v>55</v>
      </c>
    </row>
    <row r="11" spans="2:11">
      <c r="B11" s="24" t="s">
        <v>59</v>
      </c>
      <c r="C11" s="34">
        <v>1079187601859.1801</v>
      </c>
      <c r="D11" s="25">
        <v>17353090656424</v>
      </c>
    </row>
    <row r="12" spans="2:11">
      <c r="B12" s="8" t="s">
        <v>56</v>
      </c>
      <c r="C12" s="35">
        <v>2418087963677</v>
      </c>
      <c r="D12" s="11">
        <v>3376832351402</v>
      </c>
    </row>
    <row r="13" spans="2:11">
      <c r="B13" s="7" t="s">
        <v>60</v>
      </c>
      <c r="C13" s="36">
        <v>2759516445897</v>
      </c>
      <c r="D13" s="10">
        <v>6686764308224</v>
      </c>
    </row>
    <row r="14" spans="2:11">
      <c r="B14" s="8" t="s">
        <v>61</v>
      </c>
      <c r="C14" s="35">
        <v>777298871856</v>
      </c>
      <c r="D14" s="11">
        <v>1571973680825</v>
      </c>
    </row>
    <row r="15" spans="2:11">
      <c r="B15" s="51" t="s">
        <v>62</v>
      </c>
      <c r="C15" s="52">
        <f>+SUM(C11:C14)</f>
        <v>7034090883289.1797</v>
      </c>
      <c r="D15" s="53">
        <f>+SUM(D11:D14)</f>
        <v>28988660996875</v>
      </c>
    </row>
    <row r="16" spans="2:11" ht="9.75" customHeight="1">
      <c r="B16" s="45" t="s">
        <v>57</v>
      </c>
    </row>
    <row r="17" spans="2:11" ht="9.75" customHeight="1">
      <c r="B17" s="45"/>
    </row>
    <row r="19" spans="2:11" ht="18.75" customHeight="1">
      <c r="B19" s="300" t="s">
        <v>39</v>
      </c>
      <c r="C19" s="300"/>
      <c r="D19" s="300"/>
      <c r="E19" s="300"/>
      <c r="F19" s="300"/>
      <c r="G19" s="300"/>
      <c r="H19" s="300"/>
      <c r="K19" s="4"/>
    </row>
    <row r="20" spans="2:11" ht="9" customHeight="1">
      <c r="K20" s="4"/>
    </row>
    <row r="21" spans="2:11">
      <c r="B21" s="311" t="s">
        <v>45</v>
      </c>
      <c r="C21" s="312"/>
      <c r="D21" s="312"/>
    </row>
    <row r="22" spans="2:11">
      <c r="B22" s="41" t="s">
        <v>46</v>
      </c>
      <c r="C22" s="25">
        <v>37566663</v>
      </c>
      <c r="D22" s="47">
        <v>1</v>
      </c>
    </row>
    <row r="23" spans="2:11">
      <c r="B23" s="42" t="s">
        <v>47</v>
      </c>
      <c r="C23" s="11">
        <v>37190996.369999997</v>
      </c>
      <c r="D23" s="48">
        <v>0.99</v>
      </c>
    </row>
    <row r="24" spans="2:11">
      <c r="B24" s="43" t="s">
        <v>48</v>
      </c>
      <c r="C24" s="10">
        <v>19144845845086.16</v>
      </c>
      <c r="D24" s="49">
        <v>1</v>
      </c>
    </row>
    <row r="25" spans="2:11">
      <c r="B25" s="44" t="s">
        <v>49</v>
      </c>
      <c r="C25" s="12">
        <v>18953397386635.297</v>
      </c>
      <c r="D25" s="50">
        <v>0.98999999999999988</v>
      </c>
    </row>
    <row r="26" spans="2:11" ht="9.75" customHeight="1">
      <c r="B26" s="45" t="s">
        <v>50</v>
      </c>
      <c r="C26" s="46"/>
      <c r="D26" s="46"/>
    </row>
    <row r="27" spans="2:11" ht="9.75" customHeight="1">
      <c r="B27" s="45" t="s">
        <v>51</v>
      </c>
      <c r="C27" s="46"/>
      <c r="D27" s="46"/>
    </row>
    <row r="28" spans="2:11" ht="9.75" customHeight="1">
      <c r="B28" s="45" t="s">
        <v>52</v>
      </c>
      <c r="C28" s="46"/>
      <c r="D28" s="46"/>
    </row>
    <row r="29" spans="2:11">
      <c r="B29" s="45"/>
      <c r="C29" s="46"/>
      <c r="D29" s="46"/>
    </row>
    <row r="30" spans="2:11">
      <c r="B30" s="45"/>
      <c r="C30" s="46"/>
      <c r="D30" s="46"/>
    </row>
    <row r="31" spans="2:11">
      <c r="B31" s="313" t="s">
        <v>63</v>
      </c>
      <c r="C31" s="314"/>
      <c r="D31" s="314"/>
      <c r="E31" s="314"/>
    </row>
    <row r="32" spans="2:11">
      <c r="B32" s="31" t="s">
        <v>70</v>
      </c>
      <c r="C32" s="38" t="s">
        <v>71</v>
      </c>
      <c r="D32" s="38" t="s">
        <v>72</v>
      </c>
      <c r="E32" s="31" t="s">
        <v>73</v>
      </c>
    </row>
    <row r="33" spans="2:15">
      <c r="B33" s="24" t="s">
        <v>65</v>
      </c>
      <c r="C33" s="18">
        <v>0.99099999999999999</v>
      </c>
      <c r="D33" s="54">
        <v>1.7000000000000001E-2</v>
      </c>
      <c r="E33" s="54">
        <v>0</v>
      </c>
    </row>
    <row r="34" spans="2:15">
      <c r="B34" s="8" t="s">
        <v>64</v>
      </c>
      <c r="C34" s="55">
        <v>0.99</v>
      </c>
      <c r="D34" s="55">
        <v>0.03</v>
      </c>
      <c r="E34" s="55">
        <v>5.0000000000000001E-3</v>
      </c>
    </row>
    <row r="35" spans="2:15">
      <c r="B35" s="7" t="s">
        <v>66</v>
      </c>
      <c r="C35" s="56">
        <v>0.97099999999999997</v>
      </c>
      <c r="D35" s="18">
        <v>0.10299999999999999</v>
      </c>
      <c r="E35" s="18">
        <v>2.7E-2</v>
      </c>
    </row>
    <row r="36" spans="2:15">
      <c r="B36" s="8" t="s">
        <v>67</v>
      </c>
      <c r="C36" s="57">
        <v>0.96</v>
      </c>
      <c r="D36" s="17">
        <v>0.10100000000000001</v>
      </c>
      <c r="E36" s="17">
        <v>1.2999999999999999E-2</v>
      </c>
    </row>
    <row r="37" spans="2:15">
      <c r="B37" s="7" t="s">
        <v>68</v>
      </c>
      <c r="C37" s="56">
        <v>0.95599999999999996</v>
      </c>
      <c r="D37" s="18">
        <v>0.13300000000000001</v>
      </c>
      <c r="E37" s="18">
        <v>1.0999999999999999E-2</v>
      </c>
    </row>
    <row r="38" spans="2:15">
      <c r="B38" s="9" t="s">
        <v>69</v>
      </c>
      <c r="C38" s="58">
        <v>0.93300000000000005</v>
      </c>
      <c r="D38" s="19">
        <v>0.125</v>
      </c>
      <c r="E38" s="19">
        <v>2.4E-2</v>
      </c>
    </row>
    <row r="39" spans="2:15">
      <c r="B39" s="45"/>
      <c r="C39" s="46"/>
      <c r="D39" s="46"/>
    </row>
    <row r="40" spans="2:15">
      <c r="B40" s="26"/>
      <c r="C40" s="6"/>
      <c r="D40" s="6"/>
      <c r="E40" s="16"/>
    </row>
    <row r="41" spans="2:15" ht="18.75" customHeight="1">
      <c r="B41" s="300" t="s">
        <v>41</v>
      </c>
      <c r="C41" s="300"/>
      <c r="D41" s="300"/>
      <c r="E41" s="300"/>
      <c r="F41" s="300"/>
      <c r="G41" s="300"/>
      <c r="H41" s="300"/>
      <c r="K41" s="4"/>
    </row>
    <row r="42" spans="2:15" ht="9" customHeight="1">
      <c r="K42" s="4"/>
    </row>
    <row r="43" spans="2:15" ht="15" customHeight="1">
      <c r="B43" s="313" t="s">
        <v>189</v>
      </c>
      <c r="C43" s="314"/>
      <c r="D43" s="314"/>
      <c r="E43" s="314"/>
      <c r="F43" s="314"/>
      <c r="G43" s="314"/>
      <c r="H43" s="314"/>
      <c r="I43" s="314"/>
    </row>
    <row r="44" spans="2:15">
      <c r="B44" s="31" t="s">
        <v>13</v>
      </c>
      <c r="C44" s="38">
        <v>40513</v>
      </c>
      <c r="D44" s="38">
        <v>40878</v>
      </c>
      <c r="E44" s="38">
        <v>41244</v>
      </c>
      <c r="F44" s="38">
        <v>41609</v>
      </c>
      <c r="G44" s="38">
        <v>41974</v>
      </c>
      <c r="H44" s="38">
        <v>42339</v>
      </c>
      <c r="I44" s="38">
        <v>42491</v>
      </c>
    </row>
    <row r="45" spans="2:15">
      <c r="B45" s="24" t="s">
        <v>190</v>
      </c>
      <c r="C45" s="176">
        <v>182308</v>
      </c>
      <c r="D45" s="177">
        <v>282317</v>
      </c>
      <c r="E45" s="177">
        <v>529583</v>
      </c>
      <c r="F45" s="176">
        <v>1181440</v>
      </c>
      <c r="G45" s="176">
        <v>1837656</v>
      </c>
      <c r="H45" s="177">
        <v>2146285</v>
      </c>
      <c r="I45" s="177">
        <v>2284540</v>
      </c>
      <c r="K45" s="232"/>
      <c r="L45" s="230"/>
      <c r="M45" s="230"/>
      <c r="N45" s="230"/>
      <c r="O45" s="230"/>
    </row>
    <row r="46" spans="2:15">
      <c r="B46" s="8" t="s">
        <v>191</v>
      </c>
      <c r="C46" s="178">
        <v>13367552</v>
      </c>
      <c r="D46" s="179">
        <v>12641733</v>
      </c>
      <c r="E46" s="179">
        <v>9609981</v>
      </c>
      <c r="F46" s="178">
        <v>9603043</v>
      </c>
      <c r="G46" s="178">
        <v>9843056</v>
      </c>
      <c r="H46" s="179">
        <v>9575529</v>
      </c>
      <c r="I46" s="179">
        <v>10058061</v>
      </c>
    </row>
    <row r="47" spans="2:15">
      <c r="B47" s="7" t="s">
        <v>42</v>
      </c>
      <c r="C47" s="36"/>
      <c r="D47" s="180">
        <f>+D45-C45</f>
        <v>100009</v>
      </c>
      <c r="E47" s="180">
        <f t="shared" ref="E47:H47" si="0">+E45-D45</f>
        <v>247266</v>
      </c>
      <c r="F47" s="180">
        <f t="shared" si="0"/>
        <v>651857</v>
      </c>
      <c r="G47" s="180">
        <f t="shared" si="0"/>
        <v>656216</v>
      </c>
      <c r="H47" s="180">
        <f t="shared" si="0"/>
        <v>308629</v>
      </c>
      <c r="I47" s="180">
        <v>254790</v>
      </c>
    </row>
    <row r="48" spans="2:15">
      <c r="B48" s="8" t="s">
        <v>43</v>
      </c>
      <c r="C48" s="35"/>
      <c r="D48" s="39">
        <f>+D45/C45-1</f>
        <v>0.54857164798034086</v>
      </c>
      <c r="E48" s="39">
        <f t="shared" ref="E48:H48" si="1">+E45/D45-1</f>
        <v>0.87584523780006163</v>
      </c>
      <c r="F48" s="39">
        <f t="shared" si="1"/>
        <v>1.2308873207788014</v>
      </c>
      <c r="G48" s="39">
        <f t="shared" si="1"/>
        <v>0.55543743228602382</v>
      </c>
      <c r="H48" s="39">
        <f t="shared" si="1"/>
        <v>0.16794710217799191</v>
      </c>
      <c r="I48" s="39">
        <v>0.1255277743564478</v>
      </c>
    </row>
    <row r="49" spans="2:9">
      <c r="B49" s="37" t="s">
        <v>44</v>
      </c>
      <c r="C49" s="40">
        <v>1.3638099182258652E-2</v>
      </c>
      <c r="D49" s="40">
        <f>+D45/D46</f>
        <v>2.2332143860339403E-2</v>
      </c>
      <c r="E49" s="40">
        <f t="shared" ref="E49:H49" si="2">+E45/E46</f>
        <v>5.5107601149263462E-2</v>
      </c>
      <c r="F49" s="40">
        <f t="shared" si="2"/>
        <v>0.12302766945852477</v>
      </c>
      <c r="G49" s="40">
        <f t="shared" si="2"/>
        <v>0.18669567662725886</v>
      </c>
      <c r="H49" s="40">
        <f t="shared" si="2"/>
        <v>0.22414270793812019</v>
      </c>
      <c r="I49" s="40">
        <v>0.2271352301402825</v>
      </c>
    </row>
    <row r="50" spans="2:9">
      <c r="B50" s="45" t="s">
        <v>192</v>
      </c>
    </row>
    <row r="51" spans="2:9">
      <c r="B51" s="45" t="s">
        <v>193</v>
      </c>
    </row>
    <row r="53" spans="2:9" ht="15" customHeight="1">
      <c r="B53" s="306" t="s">
        <v>199</v>
      </c>
      <c r="C53" s="307"/>
      <c r="D53" s="307"/>
      <c r="E53" s="307"/>
    </row>
    <row r="54" spans="2:9" ht="22.5">
      <c r="B54" s="181" t="s">
        <v>13</v>
      </c>
      <c r="C54" s="181" t="s">
        <v>194</v>
      </c>
      <c r="D54" s="181" t="s">
        <v>195</v>
      </c>
      <c r="E54" s="38" t="s">
        <v>196</v>
      </c>
    </row>
    <row r="55" spans="2:9">
      <c r="B55" s="139">
        <v>42005</v>
      </c>
      <c r="C55" s="34">
        <v>3521234.5839999998</v>
      </c>
      <c r="D55" s="25">
        <v>11662004.883051999</v>
      </c>
      <c r="E55" s="185">
        <f>C55/D55</f>
        <v>0.3019407571263576</v>
      </c>
      <c r="F55" s="189">
        <v>0.31595879418572537</v>
      </c>
    </row>
    <row r="56" spans="2:9">
      <c r="B56" s="138">
        <v>42036</v>
      </c>
      <c r="C56" s="35">
        <v>1475663.7757359999</v>
      </c>
      <c r="D56" s="11">
        <v>5220923.7413040008</v>
      </c>
      <c r="E56" s="186">
        <f t="shared" ref="E56:E70" si="3">C56/D56</f>
        <v>0.28264419264768492</v>
      </c>
      <c r="F56" s="189">
        <v>0.31595879418572537</v>
      </c>
    </row>
    <row r="57" spans="2:9">
      <c r="B57" s="139">
        <v>42064</v>
      </c>
      <c r="C57" s="36">
        <v>2430005.4922020002</v>
      </c>
      <c r="D57" s="10">
        <v>7314990.6086670011</v>
      </c>
      <c r="E57" s="187">
        <f t="shared" si="3"/>
        <v>0.33219529896905997</v>
      </c>
      <c r="F57" s="189">
        <v>0.31595879418572537</v>
      </c>
    </row>
    <row r="58" spans="2:9">
      <c r="B58" s="138">
        <v>42095</v>
      </c>
      <c r="C58" s="35">
        <v>3291059.318</v>
      </c>
      <c r="D58" s="11">
        <v>12105450.228</v>
      </c>
      <c r="E58" s="186">
        <f t="shared" si="3"/>
        <v>0.27186591626206141</v>
      </c>
      <c r="F58" s="189">
        <v>0.31595879418572537</v>
      </c>
    </row>
    <row r="59" spans="2:9">
      <c r="B59" s="139">
        <v>42125</v>
      </c>
      <c r="C59" s="36">
        <v>3601977.0380000002</v>
      </c>
      <c r="D59" s="10">
        <v>11307606.373</v>
      </c>
      <c r="E59" s="187">
        <f t="shared" si="3"/>
        <v>0.3185446078668519</v>
      </c>
      <c r="F59" s="189">
        <v>0.31595879418572537</v>
      </c>
    </row>
    <row r="60" spans="2:9">
      <c r="B60" s="138">
        <v>42156</v>
      </c>
      <c r="C60" s="35">
        <v>2894970.6159259998</v>
      </c>
      <c r="D60" s="35">
        <v>10730669.855999999</v>
      </c>
      <c r="E60" s="186">
        <f t="shared" si="3"/>
        <v>0.26978470633939894</v>
      </c>
      <c r="F60" s="189">
        <v>0.31595879418572537</v>
      </c>
    </row>
    <row r="61" spans="2:9">
      <c r="B61" s="139">
        <v>42186</v>
      </c>
      <c r="C61" s="36">
        <v>2876015.6633990002</v>
      </c>
      <c r="D61" s="10">
        <v>8116474.6459999997</v>
      </c>
      <c r="E61" s="187">
        <f t="shared" si="3"/>
        <v>0.35434296154875222</v>
      </c>
      <c r="F61" s="189">
        <v>0.31595879418572537</v>
      </c>
    </row>
    <row r="62" spans="2:9">
      <c r="B62" s="138">
        <v>42217</v>
      </c>
      <c r="C62" s="35">
        <v>1774457.077</v>
      </c>
      <c r="D62" s="35">
        <v>5081479.7709999997</v>
      </c>
      <c r="E62" s="186">
        <f t="shared" si="3"/>
        <v>0.34920085427217973</v>
      </c>
      <c r="F62" s="189">
        <v>0.31595879418572537</v>
      </c>
    </row>
    <row r="63" spans="2:9">
      <c r="B63" s="139">
        <v>42248</v>
      </c>
      <c r="C63" s="36">
        <v>4014585.0038970001</v>
      </c>
      <c r="D63" s="10">
        <v>12605822.816000002</v>
      </c>
      <c r="E63" s="187">
        <f t="shared" si="3"/>
        <v>0.31847068315139798</v>
      </c>
      <c r="F63" s="189">
        <v>0.31595879418572537</v>
      </c>
    </row>
    <row r="64" spans="2:9">
      <c r="B64" s="138">
        <v>42278</v>
      </c>
      <c r="C64" s="35">
        <v>1819187.1059999999</v>
      </c>
      <c r="D64" s="35">
        <v>5295593.2279999992</v>
      </c>
      <c r="E64" s="186">
        <f t="shared" si="3"/>
        <v>0.34352848258457669</v>
      </c>
      <c r="F64" s="189">
        <v>0.31595879418572537</v>
      </c>
    </row>
    <row r="65" spans="2:9">
      <c r="B65" s="139">
        <v>42309</v>
      </c>
      <c r="C65" s="36">
        <v>2999068.679</v>
      </c>
      <c r="D65" s="10">
        <v>8516856.0370000005</v>
      </c>
      <c r="E65" s="187">
        <f t="shared" si="3"/>
        <v>0.35213330670039128</v>
      </c>
      <c r="F65" s="189">
        <v>0.31595879418572537</v>
      </c>
    </row>
    <row r="66" spans="2:9">
      <c r="B66" s="138">
        <v>42339</v>
      </c>
      <c r="C66" s="35">
        <v>1892093.4069999999</v>
      </c>
      <c r="D66" s="35">
        <v>5189494.9999999991</v>
      </c>
      <c r="E66" s="186">
        <f t="shared" si="3"/>
        <v>0.36460068022032976</v>
      </c>
      <c r="F66" s="189">
        <v>0.31595879418572537</v>
      </c>
    </row>
    <row r="67" spans="2:9">
      <c r="B67" s="183" t="s">
        <v>198</v>
      </c>
      <c r="C67" s="36">
        <v>32590317.760159999</v>
      </c>
      <c r="D67" s="10">
        <v>103147367.188023</v>
      </c>
      <c r="E67" s="187">
        <f t="shared" si="3"/>
        <v>0.31595879418572537</v>
      </c>
      <c r="F67" s="189">
        <v>0.31595879418572537</v>
      </c>
    </row>
    <row r="68" spans="2:9">
      <c r="B68" s="138">
        <v>42370</v>
      </c>
      <c r="C68" s="35">
        <v>4318630.5212500002</v>
      </c>
      <c r="D68" s="35">
        <v>12476431</v>
      </c>
      <c r="E68" s="186">
        <f t="shared" si="3"/>
        <v>0.34614310144062838</v>
      </c>
      <c r="F68" s="189">
        <v>0.34976254395694101</v>
      </c>
    </row>
    <row r="69" spans="2:9">
      <c r="B69" s="139">
        <v>42401</v>
      </c>
      <c r="C69" s="36">
        <v>1685761.6310000001</v>
      </c>
      <c r="D69" s="10">
        <v>5114349</v>
      </c>
      <c r="E69" s="187">
        <f t="shared" si="3"/>
        <v>0.32961411726106293</v>
      </c>
      <c r="F69" s="189">
        <v>0.34976254395694101</v>
      </c>
    </row>
    <row r="70" spans="2:9">
      <c r="B70" s="138">
        <v>42430</v>
      </c>
      <c r="C70" s="35">
        <v>2833976.8721130001</v>
      </c>
      <c r="D70" s="35">
        <v>7678847</v>
      </c>
      <c r="E70" s="186">
        <f t="shared" si="3"/>
        <v>0.36906281270000563</v>
      </c>
      <c r="F70" s="189">
        <v>0.3497625439569409</v>
      </c>
    </row>
    <row r="71" spans="2:9">
      <c r="B71" s="184" t="s">
        <v>197</v>
      </c>
      <c r="C71" s="182">
        <v>8838369.0243629999</v>
      </c>
      <c r="D71" s="182">
        <v>25269627</v>
      </c>
      <c r="E71" s="188">
        <f>C71/D71</f>
        <v>0.3497625439569409</v>
      </c>
      <c r="F71" s="189">
        <v>0.3497625439569409</v>
      </c>
    </row>
    <row r="75" spans="2:9">
      <c r="I75" s="4" t="str">
        <f>Índice!N28</f>
        <v>Fecha de actualización: 01/11/2016</v>
      </c>
    </row>
  </sheetData>
  <mergeCells count="8">
    <mergeCell ref="B53:E53"/>
    <mergeCell ref="B7:H7"/>
    <mergeCell ref="B9:D9"/>
    <mergeCell ref="B21:D21"/>
    <mergeCell ref="B31:E31"/>
    <mergeCell ref="B41:H41"/>
    <mergeCell ref="B19:H19"/>
    <mergeCell ref="B43:I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67"/>
  <sheetViews>
    <sheetView showGridLines="0" zoomScaleNormal="100" workbookViewId="0">
      <selection activeCell="F49" sqref="F49:J49"/>
    </sheetView>
  </sheetViews>
  <sheetFormatPr baseColWidth="10" defaultRowHeight="15"/>
  <cols>
    <col min="1" max="1" width="7.85546875" customWidth="1"/>
    <col min="2" max="2" width="21.5703125" customWidth="1"/>
    <col min="3" max="12" width="11.7109375" customWidth="1"/>
    <col min="13" max="13" width="20.570312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300" t="s">
        <v>18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330" t="s">
        <v>166</v>
      </c>
      <c r="C10" s="331"/>
      <c r="D10" s="332"/>
      <c r="F10" s="306" t="s">
        <v>20</v>
      </c>
      <c r="G10" s="307"/>
      <c r="H10" s="307"/>
      <c r="I10" s="307"/>
      <c r="J10" s="307"/>
      <c r="K10" s="307"/>
      <c r="L10" s="307"/>
    </row>
    <row r="11" spans="2:17">
      <c r="B11" s="31" t="s">
        <v>82</v>
      </c>
      <c r="C11" s="339" t="s">
        <v>167</v>
      </c>
      <c r="D11" s="340"/>
      <c r="F11" s="15" t="s">
        <v>13</v>
      </c>
      <c r="G11" s="322" t="s">
        <v>25</v>
      </c>
      <c r="H11" s="323"/>
      <c r="I11" s="322" t="s">
        <v>12</v>
      </c>
      <c r="J11" s="323"/>
      <c r="K11" s="324" t="s">
        <v>14</v>
      </c>
      <c r="L11" s="325"/>
    </row>
    <row r="12" spans="2:17">
      <c r="B12" s="75">
        <v>40695</v>
      </c>
      <c r="C12" s="341">
        <v>5352888</v>
      </c>
      <c r="D12" s="342"/>
      <c r="F12" s="20">
        <v>2010</v>
      </c>
      <c r="G12" s="326">
        <v>21102773419274.332</v>
      </c>
      <c r="H12" s="327"/>
      <c r="I12" s="326">
        <v>278848000000000</v>
      </c>
      <c r="J12" s="327"/>
      <c r="K12" s="291">
        <f t="shared" ref="K12:K15" si="0">G12/I12</f>
        <v>7.5678410529300313E-2</v>
      </c>
      <c r="L12" s="292"/>
    </row>
    <row r="13" spans="2:17">
      <c r="B13" s="138">
        <v>40787</v>
      </c>
      <c r="C13" s="335">
        <v>5499377</v>
      </c>
      <c r="D13" s="336"/>
      <c r="F13" s="21">
        <v>2011</v>
      </c>
      <c r="G13" s="318">
        <v>25047353126545.711</v>
      </c>
      <c r="H13" s="319"/>
      <c r="I13" s="318">
        <v>295516000000000</v>
      </c>
      <c r="J13" s="319"/>
      <c r="K13" s="277">
        <f t="shared" si="0"/>
        <v>8.4758027066371061E-2</v>
      </c>
      <c r="L13" s="278"/>
    </row>
    <row r="14" spans="2:17">
      <c r="B14" s="139">
        <v>40878</v>
      </c>
      <c r="C14" s="333">
        <v>5530896</v>
      </c>
      <c r="D14" s="334"/>
      <c r="F14" s="20">
        <v>2012</v>
      </c>
      <c r="G14" s="320">
        <v>29515434813554.437</v>
      </c>
      <c r="H14" s="321"/>
      <c r="I14" s="320">
        <v>308471000000000</v>
      </c>
      <c r="J14" s="321"/>
      <c r="K14" s="279">
        <f t="shared" si="0"/>
        <v>9.5683013357996172E-2</v>
      </c>
      <c r="L14" s="280"/>
    </row>
    <row r="15" spans="2:17">
      <c r="B15" s="138">
        <v>40971</v>
      </c>
      <c r="C15" s="335">
        <v>5623870</v>
      </c>
      <c r="D15" s="336"/>
      <c r="F15" s="21">
        <v>2013</v>
      </c>
      <c r="G15" s="318">
        <v>33195233068900.773</v>
      </c>
      <c r="H15" s="319"/>
      <c r="I15" s="318">
        <v>318930000000000</v>
      </c>
      <c r="J15" s="319"/>
      <c r="K15" s="277">
        <f t="shared" si="0"/>
        <v>0.10408313131063485</v>
      </c>
      <c r="L15" s="278"/>
    </row>
    <row r="16" spans="2:17">
      <c r="B16" s="139">
        <v>41061</v>
      </c>
      <c r="C16" s="333">
        <v>5704050</v>
      </c>
      <c r="D16" s="334"/>
      <c r="F16" s="20">
        <v>2014</v>
      </c>
      <c r="G16" s="320">
        <v>37250660219142.992</v>
      </c>
      <c r="H16" s="321"/>
      <c r="I16" s="320">
        <v>332173000000000</v>
      </c>
      <c r="J16" s="321"/>
      <c r="K16" s="279">
        <f t="shared" ref="K16" si="1">G16/I16</f>
        <v>0.11214234817141366</v>
      </c>
      <c r="L16" s="280"/>
    </row>
    <row r="17" spans="2:19">
      <c r="B17" s="138">
        <v>41153</v>
      </c>
      <c r="C17" s="335">
        <v>5908598</v>
      </c>
      <c r="D17" s="336"/>
      <c r="F17" s="22">
        <v>2015</v>
      </c>
      <c r="G17" s="316">
        <v>41513530381970</v>
      </c>
      <c r="H17" s="317"/>
      <c r="I17" s="316">
        <v>345281000000000</v>
      </c>
      <c r="J17" s="317"/>
      <c r="K17" s="289">
        <f t="shared" ref="K17" si="2">G17/I17</f>
        <v>0.12023114617360932</v>
      </c>
      <c r="L17" s="290"/>
    </row>
    <row r="18" spans="2:19">
      <c r="B18" s="139">
        <v>41244</v>
      </c>
      <c r="C18" s="333">
        <v>5975863</v>
      </c>
      <c r="D18" s="334"/>
      <c r="G18" s="14"/>
      <c r="H18" s="14"/>
    </row>
    <row r="19" spans="2:19">
      <c r="B19" s="138">
        <v>41336</v>
      </c>
      <c r="C19" s="335">
        <v>6029893</v>
      </c>
      <c r="D19" s="336"/>
    </row>
    <row r="20" spans="2:19">
      <c r="B20" s="139">
        <v>41426</v>
      </c>
      <c r="C20" s="333">
        <v>6343880</v>
      </c>
      <c r="D20" s="334"/>
      <c r="F20" s="306" t="s">
        <v>21</v>
      </c>
      <c r="G20" s="307"/>
      <c r="H20" s="307"/>
      <c r="I20" s="307"/>
      <c r="J20" s="307"/>
      <c r="K20" s="307"/>
      <c r="L20" s="307"/>
    </row>
    <row r="21" spans="2:19">
      <c r="B21" s="138">
        <v>41518</v>
      </c>
      <c r="C21" s="335">
        <v>6494279</v>
      </c>
      <c r="D21" s="336"/>
      <c r="F21" s="15" t="s">
        <v>13</v>
      </c>
      <c r="G21" s="322" t="s">
        <v>28</v>
      </c>
      <c r="H21" s="323"/>
      <c r="I21" s="322" t="s">
        <v>12</v>
      </c>
      <c r="J21" s="323"/>
      <c r="K21" s="324" t="s">
        <v>29</v>
      </c>
      <c r="L21" s="325"/>
    </row>
    <row r="22" spans="2:19">
      <c r="B22" s="139">
        <v>41609</v>
      </c>
      <c r="C22" s="333">
        <v>6667433</v>
      </c>
      <c r="D22" s="334"/>
      <c r="F22" s="20">
        <v>2010</v>
      </c>
      <c r="G22" s="326">
        <v>6722940844111.4492</v>
      </c>
      <c r="H22" s="327"/>
      <c r="I22" s="326">
        <v>278848000000000</v>
      </c>
      <c r="J22" s="327"/>
      <c r="K22" s="291">
        <f>G22/I22</f>
        <v>2.4109697197438926E-2</v>
      </c>
      <c r="L22" s="292"/>
    </row>
    <row r="23" spans="2:19">
      <c r="B23" s="138">
        <v>41701</v>
      </c>
      <c r="C23" s="335">
        <v>6029893</v>
      </c>
      <c r="D23" s="336"/>
      <c r="F23" s="21">
        <v>2011</v>
      </c>
      <c r="G23" s="318">
        <v>8133763121030.1504</v>
      </c>
      <c r="H23" s="319"/>
      <c r="I23" s="318">
        <v>295516000000000</v>
      </c>
      <c r="J23" s="319"/>
      <c r="K23" s="277">
        <f t="shared" ref="K23:K27" si="3">G23/I23</f>
        <v>2.7523934815814204E-2</v>
      </c>
      <c r="L23" s="278"/>
    </row>
    <row r="24" spans="2:19">
      <c r="B24" s="139">
        <v>41791</v>
      </c>
      <c r="C24" s="333">
        <v>6848503</v>
      </c>
      <c r="D24" s="334"/>
      <c r="F24" s="20">
        <v>2012</v>
      </c>
      <c r="G24" s="320">
        <v>9970924687490.1992</v>
      </c>
      <c r="H24" s="321"/>
      <c r="I24" s="320">
        <v>308471000000000</v>
      </c>
      <c r="J24" s="321"/>
      <c r="K24" s="279">
        <f t="shared" si="3"/>
        <v>3.2323702025442262E-2</v>
      </c>
      <c r="L24" s="280"/>
    </row>
    <row r="25" spans="2:19">
      <c r="B25" s="138">
        <v>41883</v>
      </c>
      <c r="C25" s="335">
        <v>7006889</v>
      </c>
      <c r="D25" s="336"/>
      <c r="F25" s="21">
        <v>2013</v>
      </c>
      <c r="G25" s="318">
        <v>10355811832772.117</v>
      </c>
      <c r="H25" s="319"/>
      <c r="I25" s="318">
        <v>318930000000000</v>
      </c>
      <c r="J25" s="319"/>
      <c r="K25" s="277">
        <f t="shared" si="3"/>
        <v>3.2470485162173886E-2</v>
      </c>
      <c r="L25" s="278"/>
    </row>
    <row r="26" spans="2:19">
      <c r="B26" s="139">
        <v>41974</v>
      </c>
      <c r="C26" s="333">
        <v>8066067</v>
      </c>
      <c r="D26" s="334"/>
      <c r="F26" s="20">
        <v>2014</v>
      </c>
      <c r="G26" s="320">
        <v>10726281436261.189</v>
      </c>
      <c r="H26" s="321"/>
      <c r="I26" s="320">
        <v>332173000000000</v>
      </c>
      <c r="J26" s="321"/>
      <c r="K26" s="279">
        <f t="shared" si="3"/>
        <v>3.2291250150557657E-2</v>
      </c>
      <c r="L26" s="280"/>
    </row>
    <row r="27" spans="2:19">
      <c r="B27" s="138">
        <v>42066</v>
      </c>
      <c r="C27" s="335">
        <v>8248361</v>
      </c>
      <c r="D27" s="336"/>
      <c r="F27" s="22">
        <v>2015</v>
      </c>
      <c r="G27" s="316">
        <v>12116970209654.699</v>
      </c>
      <c r="H27" s="317"/>
      <c r="I27" s="316">
        <v>345281000000000</v>
      </c>
      <c r="J27" s="317"/>
      <c r="K27" s="289">
        <f t="shared" si="3"/>
        <v>3.5093069730609848E-2</v>
      </c>
      <c r="L27" s="290"/>
    </row>
    <row r="28" spans="2:19">
      <c r="B28" s="139">
        <v>42156</v>
      </c>
      <c r="C28" s="333">
        <v>8431569</v>
      </c>
      <c r="D28" s="334"/>
    </row>
    <row r="29" spans="2:19">
      <c r="B29" s="138">
        <v>42248</v>
      </c>
      <c r="C29" s="335">
        <v>8723567</v>
      </c>
      <c r="D29" s="336"/>
      <c r="F29" s="229"/>
      <c r="G29" s="229"/>
      <c r="H29" s="229"/>
      <c r="I29" s="229"/>
      <c r="J29" s="229"/>
      <c r="K29" s="229"/>
      <c r="L29" s="230"/>
      <c r="M29" s="230"/>
      <c r="N29" s="230"/>
      <c r="O29" s="230"/>
      <c r="P29" s="230"/>
      <c r="Q29" s="230"/>
      <c r="R29" s="230"/>
      <c r="S29" s="230"/>
    </row>
    <row r="30" spans="2:19">
      <c r="B30" s="139">
        <v>42339</v>
      </c>
      <c r="C30" s="333">
        <v>8945664</v>
      </c>
      <c r="D30" s="334"/>
      <c r="F30" s="232"/>
      <c r="G30" s="229"/>
      <c r="H30" s="229"/>
      <c r="I30" s="229"/>
      <c r="J30" s="229"/>
      <c r="K30" s="229"/>
      <c r="L30" s="230"/>
      <c r="M30" s="230"/>
      <c r="N30" s="230"/>
      <c r="O30" s="230"/>
      <c r="P30" s="230"/>
      <c r="Q30" s="230"/>
      <c r="R30" s="230"/>
      <c r="S30" s="230"/>
    </row>
    <row r="31" spans="2:19">
      <c r="B31" s="138">
        <v>42430</v>
      </c>
      <c r="C31" s="335">
        <v>9122292</v>
      </c>
      <c r="D31" s="336"/>
      <c r="F31" s="232"/>
      <c r="G31" s="229"/>
      <c r="H31" s="229"/>
      <c r="I31" s="229"/>
      <c r="J31" s="229"/>
      <c r="K31" s="229"/>
      <c r="L31" s="230"/>
      <c r="M31" s="230"/>
      <c r="N31" s="230"/>
      <c r="O31" s="230"/>
      <c r="P31" s="230"/>
      <c r="Q31" s="230"/>
      <c r="R31" s="230"/>
      <c r="S31" s="230"/>
    </row>
    <row r="32" spans="2:19">
      <c r="B32" s="233">
        <v>42522</v>
      </c>
      <c r="C32" s="328">
        <v>9207101</v>
      </c>
      <c r="D32" s="329"/>
      <c r="F32" s="232"/>
      <c r="G32" s="229"/>
      <c r="H32" s="229"/>
      <c r="I32" s="229"/>
      <c r="J32" s="229"/>
      <c r="K32" s="229"/>
      <c r="L32" s="230"/>
      <c r="M32" s="230"/>
      <c r="N32" s="230"/>
      <c r="O32" s="230"/>
      <c r="P32" s="230"/>
    </row>
    <row r="33" spans="2:35">
      <c r="F33" s="229"/>
      <c r="G33" s="229"/>
      <c r="H33" s="229"/>
      <c r="I33" s="229"/>
      <c r="J33" s="229"/>
      <c r="K33" s="229"/>
      <c r="L33" s="230"/>
      <c r="M33" s="230"/>
      <c r="N33" s="230"/>
      <c r="O33" s="230"/>
      <c r="P33" s="230"/>
    </row>
    <row r="34" spans="2:35" s="141" customFormat="1" ht="12" customHeight="1">
      <c r="B34" s="349"/>
      <c r="C34" s="349"/>
      <c r="D34" s="349"/>
      <c r="E34" s="232"/>
      <c r="F34" s="231"/>
      <c r="G34" s="232"/>
      <c r="H34" s="230"/>
      <c r="I34" s="230"/>
      <c r="J34" s="230"/>
      <c r="K34" s="230"/>
      <c r="L34" s="230"/>
      <c r="M34" s="230"/>
      <c r="N34" s="230"/>
      <c r="O34" s="230"/>
      <c r="P34" s="230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2:35" s="141" customFormat="1" ht="12" customHeight="1">
      <c r="B35" s="345" t="s">
        <v>169</v>
      </c>
      <c r="C35" s="345"/>
      <c r="D35" s="345"/>
    </row>
    <row r="36" spans="2:35" ht="12" customHeight="1">
      <c r="B36" s="346"/>
      <c r="C36" s="346"/>
      <c r="D36" s="34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</row>
    <row r="37" spans="2:35" ht="12" customHeight="1">
      <c r="B37" s="346"/>
      <c r="C37" s="346"/>
      <c r="D37" s="346"/>
    </row>
    <row r="38" spans="2:35">
      <c r="B38" s="346"/>
      <c r="C38" s="346"/>
      <c r="D38" s="346"/>
      <c r="E38" s="84"/>
      <c r="F38" s="84"/>
      <c r="G38" s="16"/>
      <c r="H38" s="16"/>
    </row>
    <row r="39" spans="2:35" ht="15" customHeight="1">
      <c r="C39" s="84"/>
      <c r="D39" s="140"/>
      <c r="E39" s="84"/>
    </row>
    <row r="40" spans="2:35" ht="15" customHeight="1">
      <c r="B40" s="337" t="s">
        <v>19</v>
      </c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</row>
    <row r="41" spans="2:35">
      <c r="B41" s="13" t="s">
        <v>0</v>
      </c>
      <c r="C41" s="117" t="s">
        <v>1</v>
      </c>
      <c r="D41" s="117" t="s">
        <v>2</v>
      </c>
      <c r="E41" s="117" t="s">
        <v>3</v>
      </c>
      <c r="F41" s="117" t="s">
        <v>4</v>
      </c>
      <c r="G41" s="117" t="s">
        <v>5</v>
      </c>
      <c r="H41" s="117" t="s">
        <v>6</v>
      </c>
      <c r="I41" s="117" t="s">
        <v>186</v>
      </c>
      <c r="J41" s="200" t="s">
        <v>209</v>
      </c>
      <c r="K41" s="200" t="s">
        <v>210</v>
      </c>
      <c r="L41" s="200" t="s">
        <v>211</v>
      </c>
      <c r="M41" s="212" t="s">
        <v>212</v>
      </c>
      <c r="N41" s="200" t="s">
        <v>213</v>
      </c>
      <c r="O41" s="212" t="s">
        <v>216</v>
      </c>
      <c r="P41" s="212" t="s">
        <v>217</v>
      </c>
    </row>
    <row r="42" spans="2:35">
      <c r="B42" s="7" t="s">
        <v>7</v>
      </c>
      <c r="C42" s="34">
        <v>182314.85154782902</v>
      </c>
      <c r="D42" s="34">
        <v>188564.12969333061</v>
      </c>
      <c r="E42" s="34">
        <v>194757.21966735597</v>
      </c>
      <c r="F42" s="34">
        <v>195668.99668281991</v>
      </c>
      <c r="G42" s="34">
        <v>203701.87105645929</v>
      </c>
      <c r="H42" s="34">
        <v>212110.5055529573</v>
      </c>
      <c r="I42" s="25">
        <v>223675.94155080395</v>
      </c>
      <c r="J42" s="25">
        <v>212132.49571916557</v>
      </c>
      <c r="K42" s="25">
        <v>216223.38331112493</v>
      </c>
      <c r="L42" s="25">
        <v>213318.5989817818</v>
      </c>
      <c r="M42" s="25">
        <v>217809.71045715659</v>
      </c>
      <c r="N42" s="25">
        <v>210835.82925115951</v>
      </c>
      <c r="O42" s="25">
        <v>223262.16684534878</v>
      </c>
      <c r="P42" s="25">
        <v>215456.05816431</v>
      </c>
    </row>
    <row r="43" spans="2:35">
      <c r="B43" s="8" t="s">
        <v>8</v>
      </c>
      <c r="C43" s="35">
        <v>340262.59205700282</v>
      </c>
      <c r="D43" s="35">
        <v>364822.43235506589</v>
      </c>
      <c r="E43" s="35">
        <v>409803.86684990878</v>
      </c>
      <c r="F43" s="35">
        <v>427783.06317325745</v>
      </c>
      <c r="G43" s="35">
        <v>419687.66494558664</v>
      </c>
      <c r="H43" s="35">
        <v>426157.08080315206</v>
      </c>
      <c r="I43" s="11">
        <v>458442.40084878972</v>
      </c>
      <c r="J43" s="11">
        <v>422565.99143200141</v>
      </c>
      <c r="K43" s="11">
        <v>409365.8550336035</v>
      </c>
      <c r="L43" s="11">
        <v>412813.32558597467</v>
      </c>
      <c r="M43" s="11">
        <v>439934.57953362644</v>
      </c>
      <c r="N43" s="11">
        <v>412048.97619345773</v>
      </c>
      <c r="O43" s="11">
        <v>434914.80161590566</v>
      </c>
      <c r="P43" s="11">
        <v>455268.285812799</v>
      </c>
    </row>
    <row r="44" spans="2:35">
      <c r="B44" s="7" t="s">
        <v>9</v>
      </c>
      <c r="C44" s="36">
        <v>306354.74083850154</v>
      </c>
      <c r="D44" s="36">
        <v>277737.56862005073</v>
      </c>
      <c r="E44" s="36">
        <v>257472.52933768203</v>
      </c>
      <c r="F44" s="36">
        <v>218098.23956114825</v>
      </c>
      <c r="G44" s="36">
        <v>226343.63275682836</v>
      </c>
      <c r="H44" s="36">
        <v>235023.74076493448</v>
      </c>
      <c r="I44" s="10">
        <v>175997.62985314999</v>
      </c>
      <c r="J44" s="10">
        <v>190774.14807129078</v>
      </c>
      <c r="K44" s="10">
        <v>153136.17172128023</v>
      </c>
      <c r="L44" s="10">
        <v>159818.77902861036</v>
      </c>
      <c r="M44" s="10">
        <v>139669.58660327972</v>
      </c>
      <c r="N44" s="10">
        <v>144155.00616827331</v>
      </c>
      <c r="O44" s="10">
        <v>145057.09644738914</v>
      </c>
      <c r="P44" s="10">
        <v>144052.23760054418</v>
      </c>
    </row>
    <row r="45" spans="2:35">
      <c r="B45" s="8" t="s">
        <v>10</v>
      </c>
      <c r="C45" s="35">
        <v>367122.02853393281</v>
      </c>
      <c r="D45" s="35">
        <v>582275.13535646081</v>
      </c>
      <c r="E45" s="35">
        <v>563750.80617385078</v>
      </c>
      <c r="F45" s="35">
        <v>405672.5906908898</v>
      </c>
      <c r="G45" s="35">
        <v>454389.12871756981</v>
      </c>
      <c r="H45" s="35">
        <v>480433.07965936617</v>
      </c>
      <c r="I45" s="11">
        <v>560334.33325593558</v>
      </c>
      <c r="J45" s="11">
        <v>568967.04807167698</v>
      </c>
      <c r="K45" s="11">
        <v>587621.06838299043</v>
      </c>
      <c r="L45" s="11">
        <v>527574.40015159314</v>
      </c>
      <c r="M45" s="11">
        <v>522520.83194439916</v>
      </c>
      <c r="N45" s="11">
        <v>536539.66864675947</v>
      </c>
      <c r="O45" s="11">
        <v>504824.31002274773</v>
      </c>
      <c r="P45" s="11">
        <v>504629.55943840579</v>
      </c>
    </row>
    <row r="46" spans="2:35">
      <c r="B46" s="7" t="s">
        <v>187</v>
      </c>
      <c r="C46" s="36">
        <v>189019.66668703212</v>
      </c>
      <c r="D46" s="36">
        <v>194262.84386689099</v>
      </c>
      <c r="E46" s="36">
        <v>199613.85642706632</v>
      </c>
      <c r="F46" s="36">
        <v>197810.71223281851</v>
      </c>
      <c r="G46" s="36">
        <v>206384.37224450501</v>
      </c>
      <c r="H46" s="36">
        <v>215207.19935789931</v>
      </c>
      <c r="I46" s="10">
        <v>215995.80569333385</v>
      </c>
      <c r="J46" s="10">
        <v>208422.36805083844</v>
      </c>
      <c r="K46" s="10">
        <v>204375.84878961169</v>
      </c>
      <c r="L46" s="10">
        <v>202591.70606545435</v>
      </c>
      <c r="M46" s="10">
        <v>200949.15243058084</v>
      </c>
      <c r="N46" s="10">
        <v>196108.66023182997</v>
      </c>
      <c r="O46" s="10">
        <v>204559.05468087771</v>
      </c>
      <c r="P46" s="10">
        <v>197537.19738846552</v>
      </c>
    </row>
    <row r="47" spans="2:35">
      <c r="B47" s="9" t="s">
        <v>11</v>
      </c>
      <c r="C47" s="145">
        <v>340513.75174413557</v>
      </c>
      <c r="D47" s="145">
        <v>366186.02071155561</v>
      </c>
      <c r="E47" s="145">
        <v>410930.17972280062</v>
      </c>
      <c r="F47" s="145">
        <v>427604.10248048342</v>
      </c>
      <c r="G47" s="145">
        <v>420003.16293967975</v>
      </c>
      <c r="H47" s="145">
        <v>426594.9235732737</v>
      </c>
      <c r="I47" s="12">
        <v>459026.60903533554</v>
      </c>
      <c r="J47" s="12">
        <v>423255.54436462087</v>
      </c>
      <c r="K47" s="12">
        <v>410105.97488270467</v>
      </c>
      <c r="L47" s="12">
        <v>413385.22493767604</v>
      </c>
      <c r="M47" s="12">
        <v>440304.20648445049</v>
      </c>
      <c r="N47" s="12">
        <v>412679.41755290516</v>
      </c>
      <c r="O47" s="12">
        <v>435325.52219910861</v>
      </c>
      <c r="P47" s="12">
        <v>455570.69308628683</v>
      </c>
    </row>
    <row r="48" spans="2:35">
      <c r="B48" s="79" t="s">
        <v>176</v>
      </c>
    </row>
    <row r="49" spans="1:19">
      <c r="A49" s="64"/>
      <c r="F49" s="350"/>
      <c r="G49" s="350"/>
      <c r="H49" s="350"/>
      <c r="I49" s="350"/>
      <c r="J49" s="350"/>
    </row>
    <row r="50" spans="1:19" ht="15" customHeight="1">
      <c r="B50" s="79"/>
      <c r="C50" s="6"/>
      <c r="D50" s="6"/>
      <c r="E50" s="6"/>
      <c r="F50" s="6"/>
      <c r="G50" s="6"/>
      <c r="H50" s="6"/>
      <c r="I50" s="6"/>
      <c r="O50" s="6"/>
      <c r="P50" s="6"/>
      <c r="Q50" s="6"/>
      <c r="R50" s="6"/>
      <c r="S50" s="64"/>
    </row>
    <row r="51" spans="1:19">
      <c r="B51" s="343" t="s">
        <v>175</v>
      </c>
      <c r="C51" s="344"/>
      <c r="D51" s="344"/>
      <c r="E51" s="344"/>
      <c r="F51" s="344"/>
      <c r="G51" s="344"/>
      <c r="H51" s="344"/>
      <c r="I51" s="344"/>
      <c r="Q51" s="4"/>
    </row>
    <row r="52" spans="1:19">
      <c r="B52" s="143" t="s">
        <v>171</v>
      </c>
      <c r="C52" s="117" t="s">
        <v>1</v>
      </c>
      <c r="D52" s="117" t="s">
        <v>2</v>
      </c>
      <c r="E52" s="117" t="s">
        <v>3</v>
      </c>
      <c r="F52" s="117" t="s">
        <v>4</v>
      </c>
      <c r="G52" s="117" t="s">
        <v>5</v>
      </c>
      <c r="H52" s="117" t="s">
        <v>6</v>
      </c>
      <c r="I52" s="117" t="s">
        <v>186</v>
      </c>
      <c r="J52" s="200" t="s">
        <v>209</v>
      </c>
      <c r="K52" s="200" t="s">
        <v>210</v>
      </c>
      <c r="L52" s="200" t="s">
        <v>211</v>
      </c>
      <c r="M52" s="200" t="s">
        <v>212</v>
      </c>
      <c r="N52" s="200" t="s">
        <v>213</v>
      </c>
      <c r="O52" s="212" t="s">
        <v>216</v>
      </c>
      <c r="P52" s="212" t="s">
        <v>217</v>
      </c>
      <c r="Q52" s="4"/>
    </row>
    <row r="53" spans="1:19">
      <c r="B53" s="24" t="s">
        <v>172</v>
      </c>
      <c r="C53" s="146">
        <v>9801903</v>
      </c>
      <c r="D53" s="146">
        <v>11348443</v>
      </c>
      <c r="E53" s="146">
        <v>12797073</v>
      </c>
      <c r="F53" s="146">
        <v>14290240</v>
      </c>
      <c r="G53" s="146">
        <v>15319293</v>
      </c>
      <c r="H53" s="146">
        <v>16688016</v>
      </c>
      <c r="I53" s="151">
        <v>17099376</v>
      </c>
      <c r="J53" s="151">
        <v>13244481</v>
      </c>
      <c r="K53" s="151">
        <v>14009088</v>
      </c>
      <c r="L53" s="151">
        <v>14454427</v>
      </c>
      <c r="M53" s="151">
        <v>13808944</v>
      </c>
      <c r="N53" s="151">
        <v>15726833</v>
      </c>
      <c r="O53" s="151">
        <v>15330820</v>
      </c>
      <c r="P53" s="151">
        <v>14458841</v>
      </c>
      <c r="Q53" s="4"/>
    </row>
    <row r="54" spans="1:19">
      <c r="B54" s="8" t="s">
        <v>214</v>
      </c>
      <c r="C54" s="147">
        <v>10362007.880000001</v>
      </c>
      <c r="D54" s="147">
        <v>12123186.890000001</v>
      </c>
      <c r="E54" s="147">
        <v>13871254.83</v>
      </c>
      <c r="F54" s="147">
        <v>15798833.369999999</v>
      </c>
      <c r="G54" s="147">
        <v>17378188</v>
      </c>
      <c r="H54" s="147">
        <v>19295821</v>
      </c>
      <c r="I54" s="152">
        <v>20382664</v>
      </c>
      <c r="J54" s="152">
        <v>16028825</v>
      </c>
      <c r="K54" s="152">
        <v>17248241</v>
      </c>
      <c r="L54" s="152">
        <v>18079409</v>
      </c>
      <c r="M54" s="152">
        <v>17608359</v>
      </c>
      <c r="N54" s="152">
        <v>20184878</v>
      </c>
      <c r="O54" s="152">
        <v>20149721</v>
      </c>
      <c r="P54" s="152">
        <v>19302931</v>
      </c>
      <c r="Q54" s="4"/>
    </row>
    <row r="55" spans="1:19">
      <c r="B55" s="7" t="s">
        <v>173</v>
      </c>
      <c r="C55" s="148">
        <v>7575624</v>
      </c>
      <c r="D55" s="148">
        <v>8240506</v>
      </c>
      <c r="E55" s="148">
        <v>9588668</v>
      </c>
      <c r="F55" s="148">
        <v>10843779</v>
      </c>
      <c r="G55" s="148">
        <v>11788156</v>
      </c>
      <c r="H55" s="148">
        <v>12684370</v>
      </c>
      <c r="I55" s="153">
        <v>13752401</v>
      </c>
      <c r="J55" s="153">
        <v>13724617</v>
      </c>
      <c r="K55" s="153">
        <v>13802108</v>
      </c>
      <c r="L55" s="153">
        <v>13846343</v>
      </c>
      <c r="M55" s="153">
        <v>13964170</v>
      </c>
      <c r="N55" s="153">
        <v>13968235</v>
      </c>
      <c r="O55" s="153">
        <v>14308149</v>
      </c>
      <c r="P55" s="153">
        <v>14457326</v>
      </c>
    </row>
    <row r="56" spans="1:19">
      <c r="B56" s="142" t="s">
        <v>170</v>
      </c>
      <c r="C56" s="149">
        <f>C53/C55</f>
        <v>1.2938740095865371</v>
      </c>
      <c r="D56" s="149">
        <f t="shared" ref="D56:H56" si="4">D53/D55</f>
        <v>1.3771536602242629</v>
      </c>
      <c r="E56" s="149">
        <f t="shared" si="4"/>
        <v>1.3346038260997253</v>
      </c>
      <c r="F56" s="149">
        <f t="shared" si="4"/>
        <v>1.3178284064992472</v>
      </c>
      <c r="G56" s="149">
        <f t="shared" si="4"/>
        <v>1.2995495648343982</v>
      </c>
      <c r="H56" s="149">
        <f t="shared" si="4"/>
        <v>1.3156361727070403</v>
      </c>
      <c r="I56" s="154">
        <f>I53/I55</f>
        <v>1.2433738661343572</v>
      </c>
      <c r="J56" s="154">
        <f t="shared" ref="J56:N56" si="5">J53/J55</f>
        <v>0.96501643725285735</v>
      </c>
      <c r="K56" s="154">
        <f t="shared" si="5"/>
        <v>1.0149962599915896</v>
      </c>
      <c r="L56" s="154">
        <f t="shared" si="5"/>
        <v>1.0439165778285284</v>
      </c>
      <c r="M56" s="154">
        <f t="shared" si="5"/>
        <v>0.98888397949896056</v>
      </c>
      <c r="N56" s="154">
        <f t="shared" si="5"/>
        <v>1.1258998005116609</v>
      </c>
      <c r="O56" s="154">
        <f t="shared" ref="O56:P56" si="6">O53/O55</f>
        <v>1.0714747239492683</v>
      </c>
      <c r="P56" s="154">
        <f t="shared" si="6"/>
        <v>1.0001047911626257</v>
      </c>
    </row>
    <row r="57" spans="1:19">
      <c r="B57" s="51" t="s">
        <v>215</v>
      </c>
      <c r="C57" s="150">
        <f>C54/C55</f>
        <v>1.3678091573710629</v>
      </c>
      <c r="D57" s="150">
        <f t="shared" ref="D57" si="7">D54/D55</f>
        <v>1.4711702036258454</v>
      </c>
      <c r="E57" s="150">
        <f t="shared" ref="E57" si="8">E54/E55</f>
        <v>1.4466300042925671</v>
      </c>
      <c r="F57" s="150">
        <f t="shared" ref="F57" si="9">F54/F55</f>
        <v>1.456949036862518</v>
      </c>
      <c r="G57" s="150">
        <f>G54/G55</f>
        <v>1.4742075011562452</v>
      </c>
      <c r="H57" s="150">
        <f>+H54/H55</f>
        <v>1.5212281729403982</v>
      </c>
      <c r="I57" s="155">
        <f>+I54/I55</f>
        <v>1.482116759102647</v>
      </c>
      <c r="J57" s="155">
        <f t="shared" ref="J57:N57" si="10">+J54/J55</f>
        <v>1.1678886922673324</v>
      </c>
      <c r="K57" s="155">
        <f t="shared" si="10"/>
        <v>1.2496816428331092</v>
      </c>
      <c r="L57" s="155">
        <f t="shared" si="10"/>
        <v>1.3057172568959183</v>
      </c>
      <c r="M57" s="155">
        <f t="shared" si="10"/>
        <v>1.2609671036660253</v>
      </c>
      <c r="N57" s="155">
        <f t="shared" si="10"/>
        <v>1.4450557282290855</v>
      </c>
      <c r="O57" s="155">
        <f t="shared" ref="O57:P57" si="11">+O54/O55</f>
        <v>1.4082688822991709</v>
      </c>
      <c r="P57" s="155">
        <f t="shared" si="11"/>
        <v>1.335166060445756</v>
      </c>
    </row>
    <row r="58" spans="1:19">
      <c r="B58" s="79" t="s">
        <v>174</v>
      </c>
    </row>
    <row r="60" spans="1:19">
      <c r="A60" s="64"/>
      <c r="C60" s="84"/>
      <c r="D60" s="84"/>
      <c r="E60" s="84"/>
      <c r="F60" s="84"/>
      <c r="G60" s="84"/>
      <c r="H60" s="84"/>
      <c r="I60" s="84"/>
      <c r="J60" s="144"/>
      <c r="K60" s="84"/>
      <c r="L60" s="84"/>
      <c r="M60" s="84"/>
    </row>
    <row r="61" spans="1:19">
      <c r="A61" s="64"/>
      <c r="B61" s="79"/>
      <c r="C61" s="315" t="s">
        <v>159</v>
      </c>
      <c r="D61" s="315"/>
      <c r="E61" s="315"/>
      <c r="F61" s="315"/>
      <c r="G61" s="315"/>
      <c r="H61" s="315"/>
      <c r="I61" s="315"/>
      <c r="J61" s="315"/>
    </row>
    <row r="62" spans="1:19">
      <c r="A62" s="64"/>
      <c r="B62" s="102" t="s">
        <v>134</v>
      </c>
      <c r="C62" s="102">
        <v>2006</v>
      </c>
      <c r="D62" s="102">
        <v>2007</v>
      </c>
      <c r="E62" s="102">
        <v>2008</v>
      </c>
      <c r="F62" s="102">
        <v>2009</v>
      </c>
      <c r="G62" s="102">
        <v>2010</v>
      </c>
      <c r="H62" s="102">
        <v>2011</v>
      </c>
      <c r="I62" s="102">
        <v>2012</v>
      </c>
      <c r="J62" s="119">
        <v>2013</v>
      </c>
      <c r="K62" s="118"/>
    </row>
    <row r="63" spans="1:19">
      <c r="A63" s="64"/>
      <c r="B63" s="97" t="s">
        <v>135</v>
      </c>
      <c r="C63" s="120">
        <v>0.47265096302985443</v>
      </c>
      <c r="D63" s="121">
        <v>0.55330545475185644</v>
      </c>
      <c r="E63" s="122">
        <v>0.62362041537727686</v>
      </c>
      <c r="F63" s="121">
        <v>0.67086948029809579</v>
      </c>
      <c r="G63" s="122">
        <v>0.70650647524329235</v>
      </c>
      <c r="H63" s="121">
        <v>0.77710871229055911</v>
      </c>
      <c r="I63" s="122">
        <v>0.90405229319313951</v>
      </c>
      <c r="J63" s="121">
        <v>0.98143852872835824</v>
      </c>
    </row>
    <row r="64" spans="1:19">
      <c r="A64" s="64"/>
      <c r="B64" s="98" t="s">
        <v>136</v>
      </c>
      <c r="C64" s="123"/>
      <c r="D64" s="124"/>
      <c r="E64" s="125"/>
      <c r="F64" s="124"/>
      <c r="G64" s="125"/>
      <c r="H64" s="124">
        <v>1.4447436240713148E-2</v>
      </c>
      <c r="I64" s="125">
        <v>1.5798210154892578E-2</v>
      </c>
      <c r="J64" s="124">
        <v>1.5542515218400214E-2</v>
      </c>
    </row>
    <row r="65" spans="1:19">
      <c r="A65" s="64"/>
      <c r="B65" s="99" t="s">
        <v>68</v>
      </c>
      <c r="C65" s="126">
        <v>0.58705612829324172</v>
      </c>
      <c r="D65" s="127">
        <v>0.78594900849858362</v>
      </c>
      <c r="E65" s="128">
        <v>0.92699614440939349</v>
      </c>
      <c r="F65" s="127">
        <v>1.0071364109684138</v>
      </c>
      <c r="G65" s="128">
        <v>1.129687714953914</v>
      </c>
      <c r="H65" s="127">
        <v>1.2548511311283779</v>
      </c>
      <c r="I65" s="128">
        <v>1.3854574061932017</v>
      </c>
      <c r="J65" s="127"/>
      <c r="P65" s="101"/>
      <c r="S65" s="64"/>
    </row>
    <row r="66" spans="1:19">
      <c r="A66" s="64"/>
      <c r="B66" s="98" t="s">
        <v>64</v>
      </c>
      <c r="C66" s="123">
        <v>0.16140663322346402</v>
      </c>
      <c r="D66" s="124">
        <v>0.18716847370008638</v>
      </c>
      <c r="E66" s="125">
        <v>0.22487409683991186</v>
      </c>
      <c r="F66" s="124">
        <v>0.22180327871732317</v>
      </c>
      <c r="G66" s="125">
        <v>0.23743594377354982</v>
      </c>
      <c r="H66" s="124">
        <v>0.2720347939697027</v>
      </c>
      <c r="I66" s="125">
        <v>0.30305922046730915</v>
      </c>
      <c r="J66" s="124">
        <v>0.3246832163308539</v>
      </c>
      <c r="P66" s="101"/>
      <c r="S66" s="64"/>
    </row>
    <row r="67" spans="1:19">
      <c r="A67" s="64"/>
      <c r="B67" s="99" t="s">
        <v>137</v>
      </c>
      <c r="C67" s="126"/>
      <c r="D67" s="127"/>
      <c r="E67" s="128"/>
      <c r="F67" s="127"/>
      <c r="G67" s="128"/>
      <c r="H67" s="127"/>
      <c r="I67" s="128"/>
      <c r="J67" s="127"/>
      <c r="P67" s="101"/>
      <c r="S67" s="64"/>
    </row>
    <row r="68" spans="1:19">
      <c r="A68" s="64"/>
      <c r="B68" s="98" t="s">
        <v>69</v>
      </c>
      <c r="C68" s="123">
        <v>0.32749090549155008</v>
      </c>
      <c r="D68" s="124">
        <v>0.42308286892431163</v>
      </c>
      <c r="E68" s="125">
        <v>0.33817000599549585</v>
      </c>
      <c r="F68" s="124">
        <v>0.33243866201560035</v>
      </c>
      <c r="G68" s="125">
        <v>0.36804084304867091</v>
      </c>
      <c r="H68" s="124">
        <v>0.42304383740032797</v>
      </c>
      <c r="I68" s="125">
        <v>0.46819412950966732</v>
      </c>
      <c r="J68" s="124">
        <v>0.47766031207533893</v>
      </c>
      <c r="P68" s="101"/>
      <c r="S68" s="64"/>
    </row>
    <row r="69" spans="1:19">
      <c r="A69" s="64"/>
      <c r="B69" s="99" t="s">
        <v>138</v>
      </c>
      <c r="C69" s="126">
        <v>0.3094023022524518</v>
      </c>
      <c r="D69" s="127">
        <v>0.26755816068425253</v>
      </c>
      <c r="E69" s="128">
        <v>0.28012747253419745</v>
      </c>
      <c r="F69" s="127">
        <v>0.28855167849868163</v>
      </c>
      <c r="G69" s="128">
        <v>0.35193810785831892</v>
      </c>
      <c r="H69" s="127">
        <v>0.42288463282977817</v>
      </c>
      <c r="I69" s="128"/>
      <c r="J69" s="127"/>
      <c r="P69" s="101"/>
      <c r="S69" s="64"/>
    </row>
    <row r="70" spans="1:19">
      <c r="A70" s="64"/>
      <c r="B70" s="98" t="s">
        <v>139</v>
      </c>
      <c r="C70" s="123">
        <v>0.19711750064264633</v>
      </c>
      <c r="D70" s="124">
        <v>0.20837137734682776</v>
      </c>
      <c r="E70" s="125">
        <v>0.21154252545937202</v>
      </c>
      <c r="F70" s="124">
        <v>0.2004627411520632</v>
      </c>
      <c r="G70" s="125">
        <v>0.19073391733638975</v>
      </c>
      <c r="H70" s="124">
        <v>0.18401611214504168</v>
      </c>
      <c r="I70" s="125"/>
      <c r="J70" s="124">
        <v>0.18262178391450432</v>
      </c>
      <c r="P70" s="101"/>
      <c r="S70" s="64"/>
    </row>
    <row r="71" spans="1:19">
      <c r="A71" s="64"/>
      <c r="B71" s="99" t="s">
        <v>140</v>
      </c>
      <c r="C71" s="126"/>
      <c r="D71" s="127"/>
      <c r="E71" s="128"/>
      <c r="F71" s="127"/>
      <c r="G71" s="128"/>
      <c r="H71" s="127"/>
      <c r="I71" s="128"/>
      <c r="J71" s="127"/>
      <c r="P71" s="101"/>
      <c r="S71" s="64"/>
    </row>
    <row r="72" spans="1:19">
      <c r="A72" s="64"/>
      <c r="B72" s="98" t="s">
        <v>141</v>
      </c>
      <c r="C72" s="123"/>
      <c r="D72" s="124"/>
      <c r="E72" s="125"/>
      <c r="F72" s="124"/>
      <c r="G72" s="125"/>
      <c r="H72" s="124">
        <v>9.8075249555037505E-2</v>
      </c>
      <c r="I72" s="125">
        <v>0.10341535321232115</v>
      </c>
      <c r="J72" s="124">
        <v>0.11639772818020962</v>
      </c>
      <c r="P72" s="101"/>
      <c r="S72" s="64"/>
    </row>
    <row r="73" spans="1:19">
      <c r="A73" s="64"/>
      <c r="B73" s="99" t="s">
        <v>66</v>
      </c>
      <c r="C73" s="126">
        <v>0.22599616789465882</v>
      </c>
      <c r="D73" s="127">
        <v>0.2582503646124395</v>
      </c>
      <c r="E73" s="128">
        <v>0.25821507929426735</v>
      </c>
      <c r="F73" s="127">
        <v>0.22227145862746936</v>
      </c>
      <c r="G73" s="128">
        <v>0.22152735975063309</v>
      </c>
      <c r="H73" s="127">
        <v>0.23676125587680891</v>
      </c>
      <c r="I73" s="128">
        <v>0.2408114505800398</v>
      </c>
      <c r="J73" s="127">
        <v>0.24449610798148255</v>
      </c>
      <c r="P73" s="101"/>
      <c r="S73" s="64"/>
    </row>
    <row r="74" spans="1:19">
      <c r="A74" s="64"/>
      <c r="B74" s="98" t="s">
        <v>142</v>
      </c>
      <c r="C74" s="123"/>
      <c r="D74" s="124"/>
      <c r="E74" s="125"/>
      <c r="F74" s="124">
        <v>0.12305590909090909</v>
      </c>
      <c r="G74" s="125">
        <v>0.11788832487309645</v>
      </c>
      <c r="H74" s="124">
        <v>0.13137067669172933</v>
      </c>
      <c r="I74" s="125">
        <v>0.15023874092009684</v>
      </c>
      <c r="J74" s="124">
        <v>0.15097635933806147</v>
      </c>
      <c r="P74" s="101"/>
      <c r="S74" s="64"/>
    </row>
    <row r="75" spans="1:19">
      <c r="A75" s="64"/>
      <c r="B75" s="99" t="s">
        <v>152</v>
      </c>
      <c r="C75" s="126"/>
      <c r="D75" s="127"/>
      <c r="E75" s="128"/>
      <c r="F75" s="127"/>
      <c r="G75" s="128"/>
      <c r="H75" s="127"/>
      <c r="I75" s="128"/>
      <c r="J75" s="127"/>
      <c r="P75" s="101"/>
      <c r="S75" s="64"/>
    </row>
    <row r="76" spans="1:19">
      <c r="A76" s="64"/>
      <c r="B76" s="98" t="s">
        <v>143</v>
      </c>
      <c r="C76" s="123">
        <v>7.761436511329628E-2</v>
      </c>
      <c r="D76" s="124">
        <v>8.774670198465484E-2</v>
      </c>
      <c r="E76" s="125">
        <v>0.10436120967631815</v>
      </c>
      <c r="F76" s="124">
        <v>0.1143711246829392</v>
      </c>
      <c r="G76" s="125">
        <v>0.14330426110995625</v>
      </c>
      <c r="H76" s="124">
        <v>0.17203221456605036</v>
      </c>
      <c r="I76" s="125">
        <v>0.1927923172298236</v>
      </c>
      <c r="J76" s="124">
        <v>0.20300027960059566</v>
      </c>
      <c r="P76" s="101"/>
      <c r="S76" s="64"/>
    </row>
    <row r="77" spans="1:19">
      <c r="A77" s="64"/>
      <c r="B77" s="99" t="s">
        <v>65</v>
      </c>
      <c r="C77" s="126">
        <v>0.16336922430084128</v>
      </c>
      <c r="D77" s="127">
        <v>0.25994981723670757</v>
      </c>
      <c r="E77" s="128">
        <v>0.35926617389358612</v>
      </c>
      <c r="F77" s="127">
        <v>0.28451336533925603</v>
      </c>
      <c r="G77" s="128">
        <v>0.31156558970588</v>
      </c>
      <c r="H77" s="127">
        <v>0.31237521402885066</v>
      </c>
      <c r="I77" s="128">
        <v>0.32576202197068643</v>
      </c>
      <c r="J77" s="127">
        <v>0.34115725929587565</v>
      </c>
      <c r="P77" s="101"/>
      <c r="S77" s="64"/>
    </row>
    <row r="78" spans="1:19">
      <c r="A78" s="64"/>
      <c r="B78" s="98" t="s">
        <v>150</v>
      </c>
      <c r="C78" s="123"/>
      <c r="D78" s="124"/>
      <c r="E78" s="125">
        <v>0.37475022639264216</v>
      </c>
      <c r="F78" s="124">
        <v>0.37668575697267592</v>
      </c>
      <c r="G78" s="125">
        <v>0.39568378825048245</v>
      </c>
      <c r="H78" s="124">
        <v>0.44288522603047198</v>
      </c>
      <c r="I78" s="125">
        <v>0.47122899015952296</v>
      </c>
      <c r="J78" s="124">
        <v>0.51679338994671575</v>
      </c>
      <c r="P78" s="101"/>
      <c r="S78" s="64"/>
    </row>
    <row r="79" spans="1:19">
      <c r="A79" s="64"/>
      <c r="B79" s="99" t="s">
        <v>144</v>
      </c>
      <c r="C79" s="126"/>
      <c r="D79" s="127"/>
      <c r="E79" s="128"/>
      <c r="F79" s="127"/>
      <c r="G79" s="128">
        <v>0.83113868869931573</v>
      </c>
      <c r="H79" s="127">
        <v>0.86139508409526377</v>
      </c>
      <c r="I79" s="128">
        <v>0.93044492637456588</v>
      </c>
      <c r="J79" s="127">
        <v>0.99890202801137007</v>
      </c>
      <c r="P79" s="101"/>
      <c r="S79" s="64"/>
    </row>
    <row r="80" spans="1:19">
      <c r="A80" s="64"/>
      <c r="B80" s="100" t="s">
        <v>145</v>
      </c>
      <c r="C80" s="129">
        <v>0.2868661452887703</v>
      </c>
      <c r="D80" s="130">
        <v>0.37546096876632079</v>
      </c>
      <c r="E80" s="131">
        <v>0.42212177411621649</v>
      </c>
      <c r="F80" s="130">
        <v>0.38875704629824909</v>
      </c>
      <c r="G80" s="131">
        <v>0.37774582525345496</v>
      </c>
      <c r="H80" s="130">
        <v>0.39811116922801337</v>
      </c>
      <c r="I80" s="131">
        <v>0.4191055625723234</v>
      </c>
      <c r="J80" s="130"/>
      <c r="P80" s="101"/>
      <c r="S80" s="64"/>
    </row>
    <row r="81" spans="1:19">
      <c r="A81" s="64"/>
      <c r="B81" s="113" t="s">
        <v>153</v>
      </c>
      <c r="C81" s="132">
        <v>0.28089703355307749</v>
      </c>
      <c r="D81" s="133">
        <v>0.34068431965060414</v>
      </c>
      <c r="E81" s="134">
        <v>0.3749131930898798</v>
      </c>
      <c r="F81" s="133">
        <v>0.35257640938847307</v>
      </c>
      <c r="G81" s="134">
        <v>0.41409206460438114</v>
      </c>
      <c r="H81" s="133">
        <v>0.40009284973844844</v>
      </c>
      <c r="I81" s="134">
        <v>0.45464312481058389</v>
      </c>
      <c r="J81" s="133">
        <v>0.37947245905181393</v>
      </c>
      <c r="P81" s="101"/>
      <c r="S81" s="64"/>
    </row>
    <row r="82" spans="1:19">
      <c r="A82" s="64"/>
      <c r="B82" s="79" t="s">
        <v>160</v>
      </c>
      <c r="C82" s="82"/>
      <c r="D82" s="82"/>
      <c r="E82" s="82"/>
      <c r="F82" s="82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4"/>
    </row>
    <row r="83" spans="1:19">
      <c r="A83" s="64"/>
      <c r="B83" s="79" t="s">
        <v>161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4"/>
    </row>
    <row r="84" spans="1:19">
      <c r="B84" s="7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4"/>
    </row>
    <row r="85" spans="1:19" ht="15" customHeight="1"/>
    <row r="86" spans="1:19" ht="15.75" customHeight="1">
      <c r="B86" s="300" t="s">
        <v>22</v>
      </c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Q86" s="4"/>
    </row>
    <row r="87" spans="1:19" ht="15" customHeight="1">
      <c r="Q87" s="4"/>
    </row>
    <row r="88" spans="1:19" ht="15" customHeight="1">
      <c r="B88" s="337" t="s">
        <v>19</v>
      </c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  <c r="Q88" s="4"/>
    </row>
    <row r="89" spans="1:19">
      <c r="B89" s="13" t="s">
        <v>22</v>
      </c>
      <c r="C89" s="158" t="s">
        <v>1</v>
      </c>
      <c r="D89" s="158" t="s">
        <v>2</v>
      </c>
      <c r="E89" s="158" t="s">
        <v>3</v>
      </c>
      <c r="F89" s="158" t="s">
        <v>4</v>
      </c>
      <c r="G89" s="158" t="s">
        <v>5</v>
      </c>
      <c r="H89" s="158" t="s">
        <v>6</v>
      </c>
      <c r="I89" s="174" t="s">
        <v>186</v>
      </c>
      <c r="J89" s="200" t="s">
        <v>209</v>
      </c>
      <c r="K89" s="200" t="s">
        <v>210</v>
      </c>
      <c r="L89" s="200" t="s">
        <v>211</v>
      </c>
      <c r="M89" s="200" t="s">
        <v>212</v>
      </c>
      <c r="N89" s="200" t="s">
        <v>213</v>
      </c>
      <c r="O89" s="212" t="s">
        <v>216</v>
      </c>
      <c r="P89" s="212" t="s">
        <v>217</v>
      </c>
      <c r="Q89" s="4"/>
    </row>
    <row r="90" spans="1:19">
      <c r="B90" s="24" t="s">
        <v>23</v>
      </c>
      <c r="C90" s="34">
        <v>111368.82085245843</v>
      </c>
      <c r="D90" s="34">
        <v>116022.80995429467</v>
      </c>
      <c r="E90" s="34">
        <v>121302.37571481289</v>
      </c>
      <c r="F90" s="34">
        <v>122425.66262183762</v>
      </c>
      <c r="G90" s="34">
        <v>126626.16103846785</v>
      </c>
      <c r="H90" s="25">
        <v>129584.95841004579</v>
      </c>
      <c r="I90" s="25">
        <v>137405.76426792447</v>
      </c>
      <c r="J90" s="25">
        <v>128150.51713725789</v>
      </c>
      <c r="K90" s="25">
        <v>131470.46949265458</v>
      </c>
      <c r="L90" s="25">
        <v>123863.43754427116</v>
      </c>
      <c r="M90" s="25">
        <v>126726.20197266802</v>
      </c>
      <c r="N90" s="25">
        <v>125407.19390821701</v>
      </c>
      <c r="O90" s="25">
        <v>129470.50406394574</v>
      </c>
      <c r="P90" s="25">
        <v>126843.31092590849</v>
      </c>
    </row>
    <row r="91" spans="1:19">
      <c r="B91" s="9" t="s">
        <v>24</v>
      </c>
      <c r="C91" s="145">
        <v>290439.17862435873</v>
      </c>
      <c r="D91" s="145">
        <v>365682.93377544527</v>
      </c>
      <c r="E91" s="145">
        <v>301857.22717016761</v>
      </c>
      <c r="F91" s="145">
        <v>283321.85489095061</v>
      </c>
      <c r="G91" s="145">
        <v>304391.39194844145</v>
      </c>
      <c r="H91" s="12">
        <v>316232.12229131872</v>
      </c>
      <c r="I91" s="12">
        <v>332872.22856517107</v>
      </c>
      <c r="J91" s="12">
        <v>307121.34657922178</v>
      </c>
      <c r="K91" s="12">
        <v>307412.85013945651</v>
      </c>
      <c r="L91" s="12">
        <v>311461.80301862583</v>
      </c>
      <c r="M91" s="12">
        <v>313183.39816759748</v>
      </c>
      <c r="N91" s="12">
        <v>310352.46785549511</v>
      </c>
      <c r="O91" s="12">
        <v>319807.68725103186</v>
      </c>
      <c r="P91" s="12">
        <v>319160.6371152068</v>
      </c>
    </row>
    <row r="92" spans="1:19">
      <c r="B92" s="79" t="s">
        <v>176</v>
      </c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</row>
    <row r="93" spans="1:19">
      <c r="B93" s="7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</row>
    <row r="94" spans="1:19" ht="15" customHeight="1"/>
    <row r="95" spans="1:19" ht="15" customHeight="1">
      <c r="B95" s="337" t="s">
        <v>183</v>
      </c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  <c r="N95" s="338"/>
      <c r="O95" s="338"/>
      <c r="P95" s="338"/>
      <c r="Q95" s="4"/>
    </row>
    <row r="96" spans="1:19">
      <c r="B96" s="143" t="s">
        <v>171</v>
      </c>
      <c r="C96" s="158" t="s">
        <v>1</v>
      </c>
      <c r="D96" s="158" t="s">
        <v>2</v>
      </c>
      <c r="E96" s="158" t="s">
        <v>3</v>
      </c>
      <c r="F96" s="158" t="s">
        <v>4</v>
      </c>
      <c r="G96" s="158" t="s">
        <v>5</v>
      </c>
      <c r="H96" s="158" t="s">
        <v>6</v>
      </c>
      <c r="I96" s="158" t="s">
        <v>186</v>
      </c>
      <c r="J96" s="200" t="s">
        <v>209</v>
      </c>
      <c r="K96" s="200" t="s">
        <v>210</v>
      </c>
      <c r="L96" s="200" t="s">
        <v>211</v>
      </c>
      <c r="M96" s="200" t="s">
        <v>212</v>
      </c>
      <c r="N96" s="200" t="s">
        <v>213</v>
      </c>
      <c r="O96" s="212" t="s">
        <v>216</v>
      </c>
      <c r="P96" s="212" t="s">
        <v>217</v>
      </c>
      <c r="Q96" s="4"/>
    </row>
    <row r="97" spans="2:17">
      <c r="B97" s="24" t="s">
        <v>188</v>
      </c>
      <c r="C97" s="146">
        <v>13275826</v>
      </c>
      <c r="D97" s="146">
        <v>14351278</v>
      </c>
      <c r="E97" s="146">
        <v>17153552</v>
      </c>
      <c r="F97" s="146">
        <v>20087583</v>
      </c>
      <c r="G97" s="146">
        <v>23400570</v>
      </c>
      <c r="H97" s="146">
        <v>26686674</v>
      </c>
      <c r="I97" s="151">
        <v>29424588</v>
      </c>
      <c r="J97" s="151">
        <v>21229254</v>
      </c>
      <c r="K97" s="151">
        <v>19711817</v>
      </c>
      <c r="L97" s="151">
        <v>20609552</v>
      </c>
      <c r="M97" s="151">
        <v>20321093</v>
      </c>
      <c r="N97" s="151">
        <v>21836968</v>
      </c>
      <c r="O97" s="151">
        <v>21940635</v>
      </c>
      <c r="P97" s="151">
        <v>23907503</v>
      </c>
      <c r="Q97" s="4"/>
    </row>
    <row r="98" spans="2:17">
      <c r="B98" s="8" t="s">
        <v>184</v>
      </c>
      <c r="C98" s="147">
        <v>15030756</v>
      </c>
      <c r="D98" s="147">
        <v>15101345</v>
      </c>
      <c r="E98" s="147">
        <v>16509517</v>
      </c>
      <c r="F98" s="147">
        <v>17779937</v>
      </c>
      <c r="G98" s="147">
        <v>18797052</v>
      </c>
      <c r="H98" s="147">
        <v>20869341</v>
      </c>
      <c r="I98" s="152">
        <v>22514108</v>
      </c>
      <c r="J98" s="152">
        <v>22769563</v>
      </c>
      <c r="K98" s="152">
        <v>22993978</v>
      </c>
      <c r="L98" s="152">
        <v>23228591</v>
      </c>
      <c r="M98" s="152">
        <v>23360087</v>
      </c>
      <c r="N98" s="152">
        <v>23595007</v>
      </c>
      <c r="O98" s="152">
        <v>23835687</v>
      </c>
      <c r="P98" s="152">
        <v>24167609</v>
      </c>
    </row>
    <row r="99" spans="2:17">
      <c r="B99" s="51" t="s">
        <v>185</v>
      </c>
      <c r="C99" s="150">
        <f>C97/C98</f>
        <v>0.88324406303980985</v>
      </c>
      <c r="D99" s="150">
        <f>D97/D98</f>
        <v>0.95033111289093786</v>
      </c>
      <c r="E99" s="150">
        <f>E97/E98</f>
        <v>1.0390099237912289</v>
      </c>
      <c r="F99" s="150">
        <f>F97/F98</f>
        <v>1.1297893237754442</v>
      </c>
      <c r="G99" s="150">
        <f>G97/G98</f>
        <v>1.2449063821284316</v>
      </c>
      <c r="H99" s="150">
        <f>+H97/H98</f>
        <v>1.2787502010724727</v>
      </c>
      <c r="I99" s="155">
        <f>+I97/I98</f>
        <v>1.3069399862521758</v>
      </c>
      <c r="J99" s="155">
        <f>+J97/J98</f>
        <v>0.93235228098141365</v>
      </c>
      <c r="K99" s="155">
        <f t="shared" ref="K99:P99" si="12">+K97/K98</f>
        <v>0.85725997476382731</v>
      </c>
      <c r="L99" s="155">
        <f t="shared" si="12"/>
        <v>0.88724933854145527</v>
      </c>
      <c r="M99" s="155">
        <f t="shared" si="12"/>
        <v>0.86990656327606997</v>
      </c>
      <c r="N99" s="155">
        <f t="shared" si="12"/>
        <v>0.92549105834128387</v>
      </c>
      <c r="O99" s="155">
        <f t="shared" si="12"/>
        <v>0.92049518018926835</v>
      </c>
      <c r="P99" s="155">
        <f t="shared" si="12"/>
        <v>0.98923741277012545</v>
      </c>
    </row>
    <row r="100" spans="2:17">
      <c r="B100" s="79" t="s">
        <v>174</v>
      </c>
    </row>
    <row r="101" spans="2:17">
      <c r="B101" s="79"/>
    </row>
    <row r="102" spans="2:17" ht="15" customHeight="1"/>
    <row r="103" spans="2:17">
      <c r="B103" s="306" t="s">
        <v>20</v>
      </c>
      <c r="C103" s="307"/>
      <c r="D103" s="307"/>
      <c r="E103" s="307"/>
      <c r="F103" s="307"/>
      <c r="G103" s="307"/>
      <c r="H103" s="307"/>
    </row>
    <row r="104" spans="2:17">
      <c r="B104" s="15" t="s">
        <v>13</v>
      </c>
      <c r="C104" s="322" t="s">
        <v>15</v>
      </c>
      <c r="D104" s="323"/>
      <c r="E104" s="322" t="s">
        <v>12</v>
      </c>
      <c r="F104" s="323"/>
      <c r="G104" s="324" t="s">
        <v>14</v>
      </c>
      <c r="H104" s="325"/>
    </row>
    <row r="105" spans="2:17">
      <c r="B105" s="20">
        <v>2010</v>
      </c>
      <c r="C105" s="326">
        <v>12432868969677.33</v>
      </c>
      <c r="D105" s="327"/>
      <c r="E105" s="326">
        <v>278848000000000</v>
      </c>
      <c r="F105" s="327"/>
      <c r="G105" s="291">
        <f>C105/E105</f>
        <v>4.4586545249301876E-2</v>
      </c>
      <c r="H105" s="292"/>
    </row>
    <row r="106" spans="2:17">
      <c r="B106" s="21">
        <v>2011</v>
      </c>
      <c r="C106" s="318">
        <v>15216625028144.037</v>
      </c>
      <c r="D106" s="319"/>
      <c r="E106" s="318">
        <v>295516000000000</v>
      </c>
      <c r="F106" s="319"/>
      <c r="G106" s="277">
        <f t="shared" ref="G106:G110" si="13">C106/E106</f>
        <v>5.1491712895897469E-2</v>
      </c>
      <c r="H106" s="278"/>
    </row>
    <row r="107" spans="2:17">
      <c r="B107" s="20">
        <v>2012</v>
      </c>
      <c r="C107" s="320">
        <v>18305112165481.742</v>
      </c>
      <c r="D107" s="321"/>
      <c r="E107" s="320">
        <v>308471000000000</v>
      </c>
      <c r="F107" s="321"/>
      <c r="G107" s="279">
        <f t="shared" si="13"/>
        <v>5.9341436198157176E-2</v>
      </c>
      <c r="H107" s="280"/>
    </row>
    <row r="108" spans="2:17">
      <c r="B108" s="21">
        <v>2013</v>
      </c>
      <c r="C108" s="318">
        <v>21544889584504.617</v>
      </c>
      <c r="D108" s="319"/>
      <c r="E108" s="318">
        <v>318930000000000</v>
      </c>
      <c r="F108" s="319"/>
      <c r="G108" s="277">
        <f t="shared" si="13"/>
        <v>6.7553662510596732E-2</v>
      </c>
      <c r="H108" s="278"/>
    </row>
    <row r="109" spans="2:17">
      <c r="B109" s="20">
        <v>2014</v>
      </c>
      <c r="C109" s="320">
        <v>25893114789685.066</v>
      </c>
      <c r="D109" s="321"/>
      <c r="E109" s="320">
        <v>332173000000000</v>
      </c>
      <c r="F109" s="321"/>
      <c r="G109" s="279">
        <f t="shared" si="13"/>
        <v>7.795069072346357E-2</v>
      </c>
      <c r="H109" s="280"/>
    </row>
    <row r="110" spans="2:17">
      <c r="B110" s="22">
        <v>2015</v>
      </c>
      <c r="C110" s="316">
        <v>30241743025417.898</v>
      </c>
      <c r="D110" s="317"/>
      <c r="E110" s="316">
        <v>345281000000000</v>
      </c>
      <c r="F110" s="317"/>
      <c r="G110" s="289">
        <f t="shared" si="13"/>
        <v>8.7585888089463076E-2</v>
      </c>
      <c r="H110" s="290"/>
    </row>
    <row r="111" spans="2:17">
      <c r="C111" s="14"/>
      <c r="D111" s="14"/>
    </row>
    <row r="112" spans="2:17" ht="15" customHeight="1"/>
    <row r="113" spans="1:19">
      <c r="B113" s="306" t="s">
        <v>77</v>
      </c>
      <c r="C113" s="307"/>
      <c r="D113" s="307"/>
      <c r="E113" s="307"/>
      <c r="F113" s="307"/>
      <c r="G113" s="307"/>
      <c r="H113" s="307"/>
    </row>
    <row r="114" spans="1:19">
      <c r="B114" s="15" t="s">
        <v>13</v>
      </c>
      <c r="C114" s="322" t="s">
        <v>26</v>
      </c>
      <c r="D114" s="323"/>
      <c r="E114" s="322" t="s">
        <v>12</v>
      </c>
      <c r="F114" s="323"/>
      <c r="G114" s="324" t="s">
        <v>27</v>
      </c>
      <c r="H114" s="325"/>
    </row>
    <row r="115" spans="1:19">
      <c r="B115" s="20">
        <v>2010</v>
      </c>
      <c r="C115" s="326">
        <v>113119544100241.17</v>
      </c>
      <c r="D115" s="327"/>
      <c r="E115" s="326">
        <v>278848000000000</v>
      </c>
      <c r="F115" s="327"/>
      <c r="G115" s="291">
        <f>C115/E115</f>
        <v>0.40566740338909074</v>
      </c>
      <c r="H115" s="292"/>
    </row>
    <row r="116" spans="1:19">
      <c r="B116" s="21">
        <v>2011</v>
      </c>
      <c r="C116" s="318">
        <v>129032830772480.66</v>
      </c>
      <c r="D116" s="319"/>
      <c r="E116" s="318">
        <v>295516000000000</v>
      </c>
      <c r="F116" s="319"/>
      <c r="G116" s="277">
        <f t="shared" ref="G116:G120" si="14">C116/E116</f>
        <v>0.43663568393075386</v>
      </c>
      <c r="H116" s="278"/>
    </row>
    <row r="117" spans="1:19">
      <c r="B117" s="20">
        <v>2012</v>
      </c>
      <c r="C117" s="320">
        <v>133112746846943.34</v>
      </c>
      <c r="D117" s="321"/>
      <c r="E117" s="320">
        <v>308471000000000</v>
      </c>
      <c r="F117" s="321"/>
      <c r="G117" s="279">
        <f t="shared" si="14"/>
        <v>0.43152434701136683</v>
      </c>
      <c r="H117" s="280"/>
    </row>
    <row r="118" spans="1:19">
      <c r="B118" s="21">
        <v>2013</v>
      </c>
      <c r="C118" s="318">
        <v>141807696070381.09</v>
      </c>
      <c r="D118" s="319"/>
      <c r="E118" s="318">
        <v>318930000000000</v>
      </c>
      <c r="F118" s="319"/>
      <c r="G118" s="277">
        <f t="shared" si="14"/>
        <v>0.44463580118013701</v>
      </c>
      <c r="H118" s="278"/>
    </row>
    <row r="119" spans="1:19">
      <c r="B119" s="20">
        <v>2014</v>
      </c>
      <c r="C119" s="320">
        <v>165498840998936.16</v>
      </c>
      <c r="D119" s="321"/>
      <c r="E119" s="320">
        <v>332173000000000</v>
      </c>
      <c r="F119" s="321"/>
      <c r="G119" s="279">
        <f t="shared" si="14"/>
        <v>0.49823086463660848</v>
      </c>
      <c r="H119" s="280"/>
    </row>
    <row r="120" spans="1:19">
      <c r="B120" s="22">
        <v>2015</v>
      </c>
      <c r="C120" s="316">
        <v>178096280692323</v>
      </c>
      <c r="D120" s="317"/>
      <c r="E120" s="316">
        <v>345281000000000</v>
      </c>
      <c r="F120" s="317"/>
      <c r="G120" s="289">
        <f t="shared" si="14"/>
        <v>0.51580098728954971</v>
      </c>
      <c r="H120" s="290"/>
    </row>
    <row r="121" spans="1:19">
      <c r="B121" s="26"/>
      <c r="C121" s="80"/>
      <c r="D121" s="80"/>
      <c r="E121" s="80"/>
      <c r="F121" s="80"/>
      <c r="G121" s="16"/>
      <c r="H121" s="16"/>
    </row>
    <row r="122" spans="1:19">
      <c r="A122" s="64"/>
      <c r="B122" s="26"/>
      <c r="C122" s="80"/>
      <c r="D122" s="80"/>
      <c r="E122" s="80"/>
      <c r="F122" s="80"/>
      <c r="G122" s="16"/>
      <c r="H122" s="16"/>
    </row>
    <row r="123" spans="1:19">
      <c r="A123" s="64"/>
      <c r="B123" s="79"/>
      <c r="C123" s="315" t="s">
        <v>162</v>
      </c>
      <c r="D123" s="315"/>
      <c r="E123" s="315"/>
      <c r="F123" s="315"/>
      <c r="G123" s="315"/>
      <c r="H123" s="315"/>
      <c r="I123" s="315"/>
      <c r="J123" s="315"/>
      <c r="P123" s="101"/>
      <c r="Q123" s="101"/>
      <c r="R123" s="6"/>
      <c r="S123" s="64"/>
    </row>
    <row r="124" spans="1:19">
      <c r="A124" s="64"/>
      <c r="B124" s="102" t="s">
        <v>134</v>
      </c>
      <c r="C124" s="102">
        <v>2006</v>
      </c>
      <c r="D124" s="102">
        <v>2007</v>
      </c>
      <c r="E124" s="102">
        <v>2008</v>
      </c>
      <c r="F124" s="102">
        <v>2009</v>
      </c>
      <c r="G124" s="102">
        <v>2010</v>
      </c>
      <c r="H124" s="102">
        <v>2011</v>
      </c>
      <c r="I124" s="102">
        <v>2012</v>
      </c>
      <c r="J124" s="119">
        <v>2013</v>
      </c>
      <c r="K124" s="118"/>
      <c r="P124" s="101"/>
      <c r="Q124" s="101"/>
      <c r="S124" s="64"/>
    </row>
    <row r="125" spans="1:19">
      <c r="A125" s="64"/>
      <c r="B125" s="97" t="s">
        <v>135</v>
      </c>
      <c r="C125" s="120">
        <v>0.77295688173158328</v>
      </c>
      <c r="D125" s="121">
        <v>0.84634053718522273</v>
      </c>
      <c r="E125" s="122">
        <v>0.88795876166863708</v>
      </c>
      <c r="F125" s="121">
        <v>0.95636147325204346</v>
      </c>
      <c r="G125" s="122">
        <v>0.92004792921093681</v>
      </c>
      <c r="H125" s="121">
        <v>0.97045043248015905</v>
      </c>
      <c r="I125" s="122">
        <v>1.1133890733611937</v>
      </c>
      <c r="J125" s="121">
        <v>1.1928806355731927</v>
      </c>
      <c r="P125" s="101"/>
      <c r="S125" s="64"/>
    </row>
    <row r="126" spans="1:19">
      <c r="A126" s="64"/>
      <c r="B126" s="98" t="s">
        <v>136</v>
      </c>
      <c r="C126" s="123">
        <v>0.16851801102888539</v>
      </c>
      <c r="D126" s="124">
        <v>0.20913247846892466</v>
      </c>
      <c r="E126" s="125">
        <v>0.28727855910135441</v>
      </c>
      <c r="F126" s="124">
        <v>0.35081593372099118</v>
      </c>
      <c r="G126" s="125">
        <v>0.47529483168060122</v>
      </c>
      <c r="H126" s="124">
        <v>0.54332426055365113</v>
      </c>
      <c r="I126" s="125">
        <v>0.61676168295802536</v>
      </c>
      <c r="J126" s="124">
        <v>0.69934852761986266</v>
      </c>
      <c r="P126" s="101"/>
      <c r="S126" s="64"/>
    </row>
    <row r="127" spans="1:19">
      <c r="A127" s="64"/>
      <c r="B127" s="99" t="s">
        <v>68</v>
      </c>
      <c r="C127" s="126">
        <v>1.0778649842497134</v>
      </c>
      <c r="D127" s="127">
        <v>1.1278907436260623</v>
      </c>
      <c r="E127" s="128">
        <v>1.2039561163687347</v>
      </c>
      <c r="F127" s="127">
        <v>1.2107518222839291</v>
      </c>
      <c r="G127" s="128">
        <v>1.2780494565965057</v>
      </c>
      <c r="H127" s="127">
        <v>1.3059632262944372</v>
      </c>
      <c r="I127" s="128">
        <v>1.4301379127610896</v>
      </c>
      <c r="J127" s="127">
        <v>1.505056357315917</v>
      </c>
      <c r="P127" s="101"/>
      <c r="S127" s="64"/>
    </row>
    <row r="128" spans="1:19">
      <c r="A128" s="64"/>
      <c r="B128" s="98" t="s">
        <v>64</v>
      </c>
      <c r="C128" s="123">
        <v>1.0746084619127954</v>
      </c>
      <c r="D128" s="124">
        <v>1.0837583596823099</v>
      </c>
      <c r="E128" s="125">
        <v>1.1171715447800814</v>
      </c>
      <c r="F128" s="124">
        <v>1.1642038234388721</v>
      </c>
      <c r="G128" s="125">
        <v>1.1243789443208867</v>
      </c>
      <c r="H128" s="124">
        <v>1.1955217987589462</v>
      </c>
      <c r="I128" s="125">
        <v>1.2773485987191688</v>
      </c>
      <c r="J128" s="124">
        <v>1.3372214469431183</v>
      </c>
      <c r="P128" s="101"/>
      <c r="S128" s="64"/>
    </row>
    <row r="129" spans="1:19">
      <c r="A129" s="64"/>
      <c r="B129" s="99" t="s">
        <v>137</v>
      </c>
      <c r="C129" s="126"/>
      <c r="D129" s="127"/>
      <c r="E129" s="128"/>
      <c r="F129" s="127"/>
      <c r="G129" s="128"/>
      <c r="H129" s="127"/>
      <c r="I129" s="128"/>
      <c r="J129" s="127"/>
      <c r="P129" s="101"/>
      <c r="S129" s="64"/>
    </row>
    <row r="130" spans="1:19">
      <c r="A130" s="64"/>
      <c r="B130" s="98" t="s">
        <v>69</v>
      </c>
      <c r="C130" s="123">
        <v>1.1856759630964744</v>
      </c>
      <c r="D130" s="124">
        <v>1.1996603564003001</v>
      </c>
      <c r="E130" s="125">
        <v>1.2630268213244211</v>
      </c>
      <c r="F130" s="124">
        <v>1.2636776226019231</v>
      </c>
      <c r="G130" s="125">
        <v>1.2755934364485217</v>
      </c>
      <c r="H130" s="124">
        <v>1.3165233747216232</v>
      </c>
      <c r="I130" s="125">
        <v>1.343801939144637</v>
      </c>
      <c r="J130" s="124">
        <v>1.3624596781711731</v>
      </c>
      <c r="P130" s="101"/>
      <c r="S130" s="64"/>
    </row>
    <row r="131" spans="1:19">
      <c r="A131" s="64"/>
      <c r="B131" s="99" t="s">
        <v>138</v>
      </c>
      <c r="C131" s="126">
        <v>0.53090808353984331</v>
      </c>
      <c r="D131" s="127">
        <v>0.55947602582669287</v>
      </c>
      <c r="E131" s="128">
        <v>0.6688825958377127</v>
      </c>
      <c r="F131" s="127">
        <v>0.7634619679463811</v>
      </c>
      <c r="G131" s="128">
        <v>0.87769370367423383</v>
      </c>
      <c r="H131" s="127">
        <v>1.0628321415789468</v>
      </c>
      <c r="I131" s="128">
        <v>1.1102207592425777</v>
      </c>
      <c r="J131" s="127">
        <v>1.1504984803695435</v>
      </c>
      <c r="P131" s="101"/>
      <c r="S131" s="64"/>
    </row>
    <row r="132" spans="1:19">
      <c r="A132" s="64"/>
      <c r="B132" s="98" t="s">
        <v>139</v>
      </c>
      <c r="C132" s="123">
        <v>0.84606455074543874</v>
      </c>
      <c r="D132" s="124">
        <v>0.90679896679862981</v>
      </c>
      <c r="E132" s="125">
        <v>0.87430741319440519</v>
      </c>
      <c r="F132" s="124">
        <v>0.91733980020361883</v>
      </c>
      <c r="G132" s="125">
        <v>0.92440715580149047</v>
      </c>
      <c r="H132" s="124">
        <v>0.93847405164174125</v>
      </c>
      <c r="I132" s="125">
        <v>0.92100402052899788</v>
      </c>
      <c r="J132" s="124">
        <v>0.94146590265801122</v>
      </c>
      <c r="P132" s="101"/>
      <c r="S132" s="64"/>
    </row>
    <row r="133" spans="1:19">
      <c r="A133" s="64"/>
      <c r="B133" s="99" t="s">
        <v>140</v>
      </c>
      <c r="C133" s="126">
        <v>0.84282178317724121</v>
      </c>
      <c r="D133" s="127">
        <v>0.89046797996436178</v>
      </c>
      <c r="E133" s="128">
        <v>0.98149033995295454</v>
      </c>
      <c r="F133" s="127">
        <v>1.1057701225701591</v>
      </c>
      <c r="G133" s="128">
        <v>1.1947483786765358</v>
      </c>
      <c r="H133" s="127">
        <v>1.3478994006673222</v>
      </c>
      <c r="I133" s="128">
        <v>1.4405931674276491</v>
      </c>
      <c r="J133" s="127">
        <v>1.5566236020106379</v>
      </c>
      <c r="P133" s="101"/>
      <c r="S133" s="64"/>
    </row>
    <row r="134" spans="1:19">
      <c r="A134" s="64"/>
      <c r="B134" s="98" t="s">
        <v>141</v>
      </c>
      <c r="C134" s="123">
        <v>0.48599535908678521</v>
      </c>
      <c r="D134" s="124">
        <v>0.55175302861617492</v>
      </c>
      <c r="E134" s="125">
        <v>0.54713361773045655</v>
      </c>
      <c r="F134" s="124">
        <v>0.55885529941739664</v>
      </c>
      <c r="G134" s="125">
        <v>0.57645577148102467</v>
      </c>
      <c r="H134" s="124">
        <v>0.59271515006101838</v>
      </c>
      <c r="I134" s="125">
        <v>0.62302729228418441</v>
      </c>
      <c r="J134" s="124">
        <v>0.65475979551027108</v>
      </c>
      <c r="P134" s="101"/>
      <c r="S134" s="64"/>
    </row>
    <row r="135" spans="1:19">
      <c r="A135" s="64"/>
      <c r="B135" s="99" t="s">
        <v>66</v>
      </c>
      <c r="C135" s="126">
        <v>0.48005481503812875</v>
      </c>
      <c r="D135" s="127">
        <v>0.49808721817065615</v>
      </c>
      <c r="E135" s="128">
        <v>0.5025104551708256</v>
      </c>
      <c r="F135" s="127">
        <v>0.53645549076091703</v>
      </c>
      <c r="G135" s="128">
        <v>0.65367770190674734</v>
      </c>
      <c r="H135" s="127">
        <v>0.65156932120474209</v>
      </c>
      <c r="I135" s="128">
        <v>0.68065848191773248</v>
      </c>
      <c r="J135" s="127">
        <v>0.95492900967365402</v>
      </c>
      <c r="P135" s="101"/>
      <c r="S135" s="64"/>
    </row>
    <row r="136" spans="1:19">
      <c r="A136" s="64"/>
      <c r="B136" s="98" t="s">
        <v>142</v>
      </c>
      <c r="C136" s="123"/>
      <c r="D136" s="124"/>
      <c r="E136" s="125"/>
      <c r="F136" s="124">
        <v>0.22546477272727272</v>
      </c>
      <c r="G136" s="125">
        <v>0.25262436548223349</v>
      </c>
      <c r="H136" s="124">
        <v>0.2751423558897243</v>
      </c>
      <c r="I136" s="125">
        <v>0.23861476997578693</v>
      </c>
      <c r="J136" s="124">
        <v>0.25009574468085105</v>
      </c>
      <c r="P136" s="101"/>
      <c r="S136" s="64"/>
    </row>
    <row r="137" spans="1:19">
      <c r="A137" s="64"/>
      <c r="B137" s="99" t="s">
        <v>152</v>
      </c>
      <c r="C137" s="126"/>
      <c r="D137" s="127">
        <v>0.61155811965811968</v>
      </c>
      <c r="E137" s="128">
        <v>0.6616212819438626</v>
      </c>
      <c r="F137" s="127">
        <v>0.69987058340180774</v>
      </c>
      <c r="G137" s="128">
        <v>0.87499274778404512</v>
      </c>
      <c r="H137" s="127">
        <v>1.0007823854660347</v>
      </c>
      <c r="I137" s="128"/>
      <c r="J137" s="127"/>
      <c r="P137" s="101"/>
      <c r="S137" s="64"/>
    </row>
    <row r="138" spans="1:19">
      <c r="A138" s="64"/>
      <c r="B138" s="98" t="s">
        <v>143</v>
      </c>
      <c r="C138" s="123"/>
      <c r="D138" s="124"/>
      <c r="E138" s="125">
        <v>0.20474442729984219</v>
      </c>
      <c r="F138" s="124">
        <v>0.24316420628101884</v>
      </c>
      <c r="G138" s="125">
        <v>0.29150330950051001</v>
      </c>
      <c r="H138" s="124">
        <v>0.34463785595404162</v>
      </c>
      <c r="I138" s="125">
        <v>0.41153530266381633</v>
      </c>
      <c r="J138" s="124"/>
      <c r="P138" s="101"/>
      <c r="S138" s="64"/>
    </row>
    <row r="139" spans="1:19">
      <c r="A139" s="64"/>
      <c r="B139" s="99" t="s">
        <v>65</v>
      </c>
      <c r="C139" s="126">
        <v>0.47737706635749394</v>
      </c>
      <c r="D139" s="127">
        <v>0.56051105204236484</v>
      </c>
      <c r="E139" s="128">
        <v>0.67688961084712473</v>
      </c>
      <c r="F139" s="127">
        <v>0.71080295910760172</v>
      </c>
      <c r="G139" s="128">
        <v>0.83190416862509453</v>
      </c>
      <c r="H139" s="127">
        <v>0.95565873808914126</v>
      </c>
      <c r="I139" s="128">
        <v>1.0002020015289184</v>
      </c>
      <c r="J139" s="127">
        <v>1.0987853005161303</v>
      </c>
      <c r="P139" s="101"/>
      <c r="S139" s="64"/>
    </row>
    <row r="140" spans="1:19">
      <c r="A140" s="64"/>
      <c r="B140" s="98" t="s">
        <v>150</v>
      </c>
      <c r="C140" s="123"/>
      <c r="D140" s="124"/>
      <c r="E140" s="125"/>
      <c r="F140" s="135">
        <v>0.27</v>
      </c>
      <c r="G140" s="136">
        <v>0.27</v>
      </c>
      <c r="H140" s="135">
        <v>0.28999999999999998</v>
      </c>
      <c r="I140" s="136">
        <v>0.32</v>
      </c>
      <c r="J140" s="135">
        <v>0.35</v>
      </c>
      <c r="P140" s="101"/>
      <c r="S140" s="64"/>
    </row>
    <row r="141" spans="1:19">
      <c r="A141" s="64"/>
      <c r="B141" s="99" t="s">
        <v>144</v>
      </c>
      <c r="C141" s="126">
        <v>0.42496154477954162</v>
      </c>
      <c r="D141" s="127">
        <v>0.45547063555347467</v>
      </c>
      <c r="E141" s="128">
        <v>0.51291674484804595</v>
      </c>
      <c r="F141" s="127">
        <v>0.54362034283021599</v>
      </c>
      <c r="G141" s="128">
        <v>0.5947023080564604</v>
      </c>
      <c r="H141" s="127">
        <v>0.64437786036279943</v>
      </c>
      <c r="I141" s="128">
        <v>0.7053029736707328</v>
      </c>
      <c r="J141" s="127">
        <v>0.75996877160066478</v>
      </c>
      <c r="P141" s="101"/>
      <c r="S141" s="64"/>
    </row>
    <row r="142" spans="1:19">
      <c r="A142" s="64"/>
      <c r="B142" s="100" t="s">
        <v>145</v>
      </c>
      <c r="C142" s="129">
        <v>1.0623407357063608</v>
      </c>
      <c r="D142" s="130">
        <v>1.216675565640712</v>
      </c>
      <c r="E142" s="131">
        <v>1.4010548071253548</v>
      </c>
      <c r="F142" s="130">
        <v>1.2441661297547171</v>
      </c>
      <c r="G142" s="131">
        <v>1.1818017407030632</v>
      </c>
      <c r="H142" s="130">
        <v>1.3443737164462641</v>
      </c>
      <c r="I142" s="131">
        <v>1.5151535607456064</v>
      </c>
      <c r="J142" s="130">
        <v>1.6834184343654393</v>
      </c>
      <c r="P142" s="101"/>
      <c r="S142" s="64"/>
    </row>
    <row r="143" spans="1:19">
      <c r="A143" s="64"/>
      <c r="B143" s="113" t="s">
        <v>153</v>
      </c>
      <c r="C143" s="132">
        <v>0.72539601849617585</v>
      </c>
      <c r="D143" s="133">
        <v>0.76554150483100047</v>
      </c>
      <c r="E143" s="134">
        <v>0.78606287314625412</v>
      </c>
      <c r="F143" s="133">
        <v>0.75086955001758038</v>
      </c>
      <c r="G143" s="134">
        <v>0.79987505587934649</v>
      </c>
      <c r="H143" s="133">
        <v>0.86942623942179953</v>
      </c>
      <c r="I143" s="134">
        <v>0.92173447105813233</v>
      </c>
      <c r="J143" s="133">
        <v>1.0331674458005644</v>
      </c>
      <c r="P143" s="101"/>
      <c r="S143" s="64"/>
    </row>
    <row r="144" spans="1:19">
      <c r="A144" s="64"/>
      <c r="B144" s="79" t="s">
        <v>160</v>
      </c>
      <c r="C144" s="82"/>
      <c r="D144" s="82"/>
      <c r="E144" s="82"/>
      <c r="F144" s="82"/>
      <c r="G144" s="6"/>
      <c r="H144" s="6"/>
      <c r="I144" s="6"/>
      <c r="J144" s="6"/>
      <c r="K144" s="6"/>
      <c r="L144" s="6"/>
      <c r="M144" s="6"/>
      <c r="O144" s="6"/>
      <c r="P144" s="6"/>
      <c r="Q144" s="6"/>
      <c r="R144" s="6"/>
      <c r="S144" s="64"/>
    </row>
    <row r="145" spans="1:35">
      <c r="A145" s="64"/>
      <c r="B145" s="79" t="s">
        <v>163</v>
      </c>
      <c r="C145" s="82"/>
      <c r="D145" s="82"/>
      <c r="E145" s="82"/>
      <c r="F145" s="82"/>
      <c r="G145" s="6"/>
      <c r="H145" s="6"/>
      <c r="I145" s="6"/>
      <c r="J145" s="6"/>
      <c r="K145" s="6"/>
      <c r="L145" s="6"/>
      <c r="M145" s="6"/>
      <c r="O145" s="6"/>
      <c r="P145" s="6"/>
      <c r="Q145" s="6"/>
      <c r="R145" s="6"/>
      <c r="S145" s="64"/>
    </row>
    <row r="146" spans="1:35" s="96" customFormat="1">
      <c r="B146" s="79" t="s">
        <v>164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/>
      <c r="O146" s="6"/>
      <c r="P146" s="6"/>
      <c r="Q146" s="6"/>
      <c r="R146" s="6"/>
      <c r="S146" s="64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s="96" customFormat="1" ht="14.25">
      <c r="B147" s="79" t="s">
        <v>165</v>
      </c>
    </row>
    <row r="148" spans="1:35" s="96" customFormat="1" ht="14.25">
      <c r="B148" s="79"/>
    </row>
    <row r="149" spans="1:35" s="96" customFormat="1" ht="14.25">
      <c r="B149" s="79"/>
    </row>
    <row r="150" spans="1:35" s="96" customFormat="1" ht="15.75">
      <c r="B150" s="300" t="s">
        <v>201</v>
      </c>
      <c r="C150" s="300"/>
      <c r="D150" s="300"/>
      <c r="E150" s="300"/>
      <c r="F150" s="300"/>
      <c r="G150" s="300"/>
      <c r="H150" s="300"/>
      <c r="I150" s="300"/>
      <c r="J150" s="300"/>
      <c r="K150" s="300"/>
      <c r="L150" s="300"/>
      <c r="M150" s="300"/>
    </row>
    <row r="151" spans="1:35" s="96" customFormat="1" ht="14.25" customHeight="1">
      <c r="B151" s="79"/>
    </row>
    <row r="152" spans="1:35" s="96" customFormat="1" ht="14.25">
      <c r="B152" s="337" t="s">
        <v>202</v>
      </c>
      <c r="C152" s="338"/>
      <c r="D152" s="338"/>
      <c r="E152" s="338"/>
      <c r="F152" s="338"/>
      <c r="G152" s="338"/>
      <c r="H152" s="338"/>
      <c r="I152" s="338"/>
      <c r="J152" s="338"/>
      <c r="K152" s="338"/>
    </row>
    <row r="153" spans="1:35" s="96" customFormat="1" ht="14.25">
      <c r="B153" s="13" t="s">
        <v>22</v>
      </c>
      <c r="C153" s="191" t="s">
        <v>203</v>
      </c>
      <c r="D153" s="191" t="s">
        <v>204</v>
      </c>
      <c r="E153" s="191" t="s">
        <v>1</v>
      </c>
      <c r="F153" s="191" t="s">
        <v>2</v>
      </c>
      <c r="G153" s="191" t="s">
        <v>3</v>
      </c>
      <c r="H153" s="191" t="s">
        <v>4</v>
      </c>
      <c r="I153" s="191" t="s">
        <v>5</v>
      </c>
      <c r="J153" s="191" t="s">
        <v>6</v>
      </c>
      <c r="K153" s="191" t="s">
        <v>186</v>
      </c>
    </row>
    <row r="154" spans="1:35" s="96" customFormat="1" ht="14.25">
      <c r="B154" s="193" t="s">
        <v>208</v>
      </c>
      <c r="C154" s="194">
        <v>44.844588999999999</v>
      </c>
      <c r="D154" s="194">
        <v>71.560986999999997</v>
      </c>
      <c r="E154" s="194">
        <v>92.150723999999997</v>
      </c>
      <c r="F154" s="194">
        <v>103.26155799999999</v>
      </c>
      <c r="G154" s="194">
        <v>111.951241</v>
      </c>
      <c r="H154" s="195">
        <v>122.553006</v>
      </c>
      <c r="I154" s="195">
        <v>133.902196</v>
      </c>
      <c r="J154" s="195">
        <v>145.33246</v>
      </c>
      <c r="K154" s="195">
        <v>157.91714400000001</v>
      </c>
    </row>
    <row r="155" spans="1:35" s="96" customFormat="1" ht="14.25">
      <c r="B155" s="79" t="s">
        <v>207</v>
      </c>
    </row>
    <row r="156" spans="1:35" s="96" customFormat="1" ht="14.25">
      <c r="B156" s="79"/>
    </row>
    <row r="157" spans="1:35" s="96" customFormat="1" ht="14.25">
      <c r="B157" s="79"/>
      <c r="C157" s="192"/>
      <c r="D157" s="192"/>
      <c r="E157" s="192"/>
      <c r="F157" s="192"/>
      <c r="G157" s="192"/>
      <c r="H157" s="192"/>
      <c r="I157" s="192"/>
      <c r="J157" s="192"/>
      <c r="K157" s="192"/>
    </row>
    <row r="158" spans="1:35" s="96" customFormat="1" ht="14.25">
      <c r="B158" s="337" t="s">
        <v>202</v>
      </c>
      <c r="C158" s="338"/>
      <c r="D158" s="338"/>
      <c r="E158" s="338"/>
      <c r="F158" s="338"/>
      <c r="G158" s="338"/>
      <c r="H158" s="338"/>
      <c r="I158" s="338"/>
      <c r="J158" s="338"/>
      <c r="K158" s="338"/>
    </row>
    <row r="159" spans="1:35" s="96" customFormat="1" ht="14.25">
      <c r="B159" s="13" t="s">
        <v>22</v>
      </c>
      <c r="C159" s="191" t="s">
        <v>203</v>
      </c>
      <c r="D159" s="191" t="s">
        <v>204</v>
      </c>
      <c r="E159" s="191" t="s">
        <v>1</v>
      </c>
      <c r="F159" s="191" t="s">
        <v>2</v>
      </c>
      <c r="G159" s="191" t="s">
        <v>3</v>
      </c>
      <c r="H159" s="191" t="s">
        <v>4</v>
      </c>
      <c r="I159" s="191" t="s">
        <v>5</v>
      </c>
      <c r="J159" s="191" t="s">
        <v>6</v>
      </c>
      <c r="K159" s="191" t="s">
        <v>186</v>
      </c>
    </row>
    <row r="160" spans="1:35" s="96" customFormat="1" ht="14.25">
      <c r="B160" s="193" t="s">
        <v>208</v>
      </c>
      <c r="C160" s="194">
        <v>1.9867300000000001</v>
      </c>
      <c r="D160" s="194">
        <v>5.0926099999999996</v>
      </c>
      <c r="E160" s="194">
        <v>8.2075499999999995</v>
      </c>
      <c r="F160" s="194">
        <v>10.75774</v>
      </c>
      <c r="G160" s="194">
        <v>10.992464</v>
      </c>
      <c r="H160" s="194">
        <v>13.837681</v>
      </c>
      <c r="I160" s="194">
        <v>18.558841000000001</v>
      </c>
      <c r="J160" s="194">
        <v>24.895040000000002</v>
      </c>
      <c r="K160" s="199">
        <v>31.494313999999999</v>
      </c>
    </row>
    <row r="161" spans="2:35" s="96" customFormat="1" ht="14.25">
      <c r="B161" s="196" t="s">
        <v>206</v>
      </c>
      <c r="C161" s="197">
        <v>478</v>
      </c>
      <c r="D161" s="197">
        <v>648</v>
      </c>
      <c r="E161" s="197">
        <v>906</v>
      </c>
      <c r="F161" s="197">
        <v>1184</v>
      </c>
      <c r="G161" s="197">
        <v>1576</v>
      </c>
      <c r="H161" s="198">
        <v>2950</v>
      </c>
      <c r="I161" s="198">
        <v>4264</v>
      </c>
      <c r="J161" s="198">
        <v>5145</v>
      </c>
      <c r="K161" s="198">
        <v>6131</v>
      </c>
    </row>
    <row r="162" spans="2:35" s="96" customFormat="1" ht="14.25">
      <c r="B162" s="79" t="s">
        <v>207</v>
      </c>
    </row>
    <row r="163" spans="2:35" s="96" customFormat="1" ht="14.25">
      <c r="B163" s="79"/>
    </row>
    <row r="164" spans="2:35">
      <c r="B164" s="79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</row>
    <row r="165" spans="2:35">
      <c r="B165" s="26"/>
      <c r="C165" s="6"/>
      <c r="D165" s="6"/>
      <c r="E165" s="6"/>
      <c r="F165" s="6"/>
      <c r="G165" s="16"/>
      <c r="H165" s="16"/>
    </row>
    <row r="167" spans="2:35">
      <c r="M167" s="4" t="str">
        <f>Índice!N28</f>
        <v>Fecha de actualización: 01/11/2016</v>
      </c>
    </row>
  </sheetData>
  <mergeCells count="124">
    <mergeCell ref="B150:M150"/>
    <mergeCell ref="B152:K152"/>
    <mergeCell ref="B158:K158"/>
    <mergeCell ref="B51:I51"/>
    <mergeCell ref="B35:D38"/>
    <mergeCell ref="C29:D29"/>
    <mergeCell ref="C24:D24"/>
    <mergeCell ref="C25:D25"/>
    <mergeCell ref="C26:D26"/>
    <mergeCell ref="C27:D27"/>
    <mergeCell ref="C28:D28"/>
    <mergeCell ref="C61:J61"/>
    <mergeCell ref="K24:L24"/>
    <mergeCell ref="K25:L25"/>
    <mergeCell ref="K26:L26"/>
    <mergeCell ref="K27:L27"/>
    <mergeCell ref="G24:H24"/>
    <mergeCell ref="I24:J24"/>
    <mergeCell ref="G25:H25"/>
    <mergeCell ref="I25:J25"/>
    <mergeCell ref="C105:D105"/>
    <mergeCell ref="E105:F105"/>
    <mergeCell ref="G105:H105"/>
    <mergeCell ref="G26:H26"/>
    <mergeCell ref="B7:M7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2:J12"/>
    <mergeCell ref="I13:J13"/>
    <mergeCell ref="I14:J14"/>
    <mergeCell ref="I15:J15"/>
    <mergeCell ref="C12:D12"/>
    <mergeCell ref="K14:L14"/>
    <mergeCell ref="K21:L21"/>
    <mergeCell ref="K22:L22"/>
    <mergeCell ref="K23:L23"/>
    <mergeCell ref="I16:J16"/>
    <mergeCell ref="I17:J17"/>
    <mergeCell ref="G21:H21"/>
    <mergeCell ref="I21:J21"/>
    <mergeCell ref="G22:H22"/>
    <mergeCell ref="I22:J22"/>
    <mergeCell ref="G23:H23"/>
    <mergeCell ref="I23:J23"/>
    <mergeCell ref="B10:D10"/>
    <mergeCell ref="C22:D22"/>
    <mergeCell ref="C23:D23"/>
    <mergeCell ref="C14:D14"/>
    <mergeCell ref="C15:D15"/>
    <mergeCell ref="C16:D16"/>
    <mergeCell ref="C17:D17"/>
    <mergeCell ref="E109:F109"/>
    <mergeCell ref="E106:F106"/>
    <mergeCell ref="C109:D109"/>
    <mergeCell ref="C13:D13"/>
    <mergeCell ref="C106:D106"/>
    <mergeCell ref="C31:D31"/>
    <mergeCell ref="C30:D30"/>
    <mergeCell ref="F49:J49"/>
    <mergeCell ref="B86:N86"/>
    <mergeCell ref="G106:H106"/>
    <mergeCell ref="B40:P40"/>
    <mergeCell ref="B88:P88"/>
    <mergeCell ref="B95:P95"/>
    <mergeCell ref="K15:L15"/>
    <mergeCell ref="K16:L16"/>
    <mergeCell ref="K17:L17"/>
    <mergeCell ref="F20:L20"/>
    <mergeCell ref="I26:J26"/>
    <mergeCell ref="G27:H27"/>
    <mergeCell ref="I27:J27"/>
    <mergeCell ref="C110:D110"/>
    <mergeCell ref="E110:F110"/>
    <mergeCell ref="G110:H110"/>
    <mergeCell ref="C107:D107"/>
    <mergeCell ref="E107:F107"/>
    <mergeCell ref="G107:H107"/>
    <mergeCell ref="C108:D108"/>
    <mergeCell ref="E108:F108"/>
    <mergeCell ref="G108:H108"/>
    <mergeCell ref="C104:D104"/>
    <mergeCell ref="E104:F104"/>
    <mergeCell ref="G104:H104"/>
    <mergeCell ref="B103:H103"/>
    <mergeCell ref="G109:H109"/>
    <mergeCell ref="C32:D32"/>
    <mergeCell ref="C123:J123"/>
    <mergeCell ref="C120:D120"/>
    <mergeCell ref="E120:F120"/>
    <mergeCell ref="G120:H120"/>
    <mergeCell ref="B113:H113"/>
    <mergeCell ref="C118:D118"/>
    <mergeCell ref="E118:F118"/>
    <mergeCell ref="G118:H118"/>
    <mergeCell ref="C119:D119"/>
    <mergeCell ref="E119:F119"/>
    <mergeCell ref="G119:H119"/>
    <mergeCell ref="C116:D116"/>
    <mergeCell ref="E116:F116"/>
    <mergeCell ref="G116:H116"/>
    <mergeCell ref="C117:D117"/>
    <mergeCell ref="E117:F117"/>
    <mergeCell ref="G117:H117"/>
    <mergeCell ref="E114:F114"/>
    <mergeCell ref="G114:H114"/>
    <mergeCell ref="C115:D115"/>
    <mergeCell ref="E115:F115"/>
    <mergeCell ref="G115:H115"/>
    <mergeCell ref="C114:D1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Andrea Marcela Sanchez Verano</cp:lastModifiedBy>
  <dcterms:created xsi:type="dcterms:W3CDTF">2015-09-22T19:06:18Z</dcterms:created>
  <dcterms:modified xsi:type="dcterms:W3CDTF">2016-11-01T16:54:29Z</dcterms:modified>
</cp:coreProperties>
</file>